
<file path=[Content_Types].xml><?xml version="1.0" encoding="utf-8"?>
<Types xmlns="http://schemas.openxmlformats.org/package/2006/content-types">
  <Default Extension="data" ContentType="application/vnd.openxmlformats-officedocument.model+data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Definition2.xml" ContentType="application/vnd.openxmlformats-officedocument.spreadsheetml.pivotCacheDefinition+xml"/>
  <Override PartName="/xl/pivotCache/pivotCacheDefinition3.xml" ContentType="application/vnd.openxmlformats-officedocument.spreadsheetml.pivotCacheDefinition+xml"/>
  <Override PartName="/xl/pivotCache/pivotCacheDefinition4.xml" ContentType="application/vnd.openxmlformats-officedocument.spreadsheetml.pivotCacheDefinition+xml"/>
  <Override PartName="/xl/pivotCache/pivotCacheDefinition5.xml" ContentType="application/vnd.openxmlformats-officedocument.spreadsheetml.pivotCacheDefinition+xml"/>
  <Override PartName="/xl/pivotCache/pivotCacheDefinition6.xml" ContentType="application/vnd.openxmlformats-officedocument.spreadsheetml.pivotCacheDefinition+xml"/>
  <Override PartName="/xl/pivotCache/pivotCacheDefinition7.xml" ContentType="application/vnd.openxmlformats-officedocument.spreadsheetml.pivotCacheDefinition+xml"/>
  <Override PartName="/xl/pivotCache/pivotCacheDefinition8.xml" ContentType="application/vnd.openxmlformats-officedocument.spreadsheetml.pivotCacheDefinition+xml"/>
  <Override PartName="/xl/pivotCache/pivotCacheDefinition9.xml" ContentType="application/vnd.openxmlformats-officedocument.spreadsheetml.pivotCacheDefinition+xml"/>
  <Override PartName="/xl/pivotCache/pivotCacheDefinition10.xml" ContentType="application/vnd.openxmlformats-officedocument.spreadsheetml.pivotCacheDefinition+xml"/>
  <Override PartName="/xl/pivotCache/pivotCacheDefinition11.xml" ContentType="application/vnd.openxmlformats-officedocument.spreadsheetml.pivotCacheDefinition+xml"/>
  <Override PartName="/xl/pivotCache/pivotCacheDefinition12.xml" ContentType="application/vnd.openxmlformats-officedocument.spreadsheetml.pivotCacheDefinition+xml"/>
  <Override PartName="/xl/pivotCache/pivotCacheDefinition13.xml" ContentType="application/vnd.openxmlformats-officedocument.spreadsheetml.pivotCacheDefinition+xml"/>
  <Override PartName="/xl/pivotCache/pivotCacheDefinition14.xml" ContentType="application/vnd.openxmlformats-officedocument.spreadsheetml.pivotCacheDefinition+xml"/>
  <Override PartName="/xl/pivotCache/pivotCacheDefinition15.xml" ContentType="application/vnd.openxmlformats-officedocument.spreadsheetml.pivotCacheDefinition+xml"/>
  <Override PartName="/xl/pivotCache/pivotCacheDefinition16.xml" ContentType="application/vnd.openxmlformats-officedocument.spreadsheetml.pivotCacheDefinition+xml"/>
  <Override PartName="/xl/pivotCache/pivotCacheDefinition17.xml" ContentType="application/vnd.openxmlformats-officedocument.spreadsheetml.pivotCacheDefinition+xml"/>
  <Override PartName="/xl/pivotCache/pivotCacheDefinition18.xml" ContentType="application/vnd.openxmlformats-officedocument.spreadsheetml.pivotCacheDefinition+xml"/>
  <Override PartName="/xl/pivotCache/pivotCacheDefinition19.xml" ContentType="application/vnd.openxmlformats-officedocument.spreadsheetml.pivotCacheDefinition+xml"/>
  <Override PartName="/xl/slicerCaches/slicerCache1.xml" ContentType="application/vnd.ms-excel.slicerCache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xl/pivotTables/pivotTable5.xml" ContentType="application/vnd.openxmlformats-officedocument.spreadsheetml.pivotTable+xml"/>
  <Override PartName="/xl/pivotTables/pivotTable6.xml" ContentType="application/vnd.openxmlformats-officedocument.spreadsheetml.pivotTable+xml"/>
  <Override PartName="/xl/pivotTables/pivotTable7.xml" ContentType="application/vnd.openxmlformats-officedocument.spreadsheetml.pivotTable+xml"/>
  <Override PartName="/xl/pivotTables/pivotTable8.xml" ContentType="application/vnd.openxmlformats-officedocument.spreadsheetml.pivotTable+xml"/>
  <Override PartName="/xl/pivotTables/pivotTable9.xml" ContentType="application/vnd.openxmlformats-officedocument.spreadsheetml.pivotTable+xml"/>
  <Override PartName="/xl/pivotTables/pivotTable10.xml" ContentType="application/vnd.openxmlformats-officedocument.spreadsheetml.pivotTable+xml"/>
  <Override PartName="/xl/pivotTables/pivotTable11.xml" ContentType="application/vnd.openxmlformats-officedocument.spreadsheetml.pivotTable+xml"/>
  <Override PartName="/xl/pivotTables/pivotTable12.xml" ContentType="application/vnd.openxmlformats-officedocument.spreadsheetml.pivotTable+xml"/>
  <Override PartName="/xl/pivotTables/pivotTable13.xml" ContentType="application/vnd.openxmlformats-officedocument.spreadsheetml.pivotTable+xml"/>
  <Override PartName="/xl/pivotTables/pivotTable14.xml" ContentType="application/vnd.openxmlformats-officedocument.spreadsheetml.pivotTable+xml"/>
  <Override PartName="/xl/pivotTables/pivotTable15.xml" ContentType="application/vnd.openxmlformats-officedocument.spreadsheetml.pivotTable+xml"/>
  <Override PartName="/xl/pivotTables/pivotTable16.xml" ContentType="application/vnd.openxmlformats-officedocument.spreadsheetml.pivotTable+xml"/>
  <Override PartName="/xl/pivotTables/pivotTable17.xml" ContentType="application/vnd.openxmlformats-officedocument.spreadsheetml.pivotTable+xml"/>
  <Override PartName="/xl/pivotTables/pivotTable18.xml" ContentType="application/vnd.openxmlformats-officedocument.spreadsheetml.pivotTable+xml"/>
  <Override PartName="/xl/drawings/drawing1.xml" ContentType="application/vnd.openxmlformats-officedocument.drawing+xml"/>
  <Override PartName="/xl/slicers/slicer1.xml" ContentType="application/vnd.ms-excel.slicer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customXml/itemProps7.xml" ContentType="application/vnd.openxmlformats-officedocument.customXmlProperties+xml"/>
  <Override PartName="/customXml/itemProps8.xml" ContentType="application/vnd.openxmlformats-officedocument.customXmlProperties+xml"/>
  <Override PartName="/customXml/itemProps9.xml" ContentType="application/vnd.openxmlformats-officedocument.customXmlProperties+xml"/>
  <Override PartName="/customXml/itemProps10.xml" ContentType="application/vnd.openxmlformats-officedocument.customXmlProperties+xml"/>
  <Override PartName="/customXml/itemProps11.xml" ContentType="application/vnd.openxmlformats-officedocument.customXmlProperties+xml"/>
  <Override PartName="/customXml/itemProps12.xml" ContentType="application/vnd.openxmlformats-officedocument.customXmlProperties+xml"/>
  <Override PartName="/customXml/itemProps13.xml" ContentType="application/vnd.openxmlformats-officedocument.customXmlProperties+xml"/>
  <Override PartName="/customXml/itemProps14.xml" ContentType="application/vnd.openxmlformats-officedocument.customXmlProperties+xml"/>
  <Override PartName="/customXml/itemProps15.xml" ContentType="application/vnd.openxmlformats-officedocument.customXmlProperties+xml"/>
  <Override PartName="/customXml/itemProps16.xml" ContentType="application/vnd.openxmlformats-officedocument.customXmlProperties+xml"/>
  <Override PartName="/customXml/itemProps17.xml" ContentType="application/vnd.openxmlformats-officedocument.customXmlProperties+xml"/>
  <Override PartName="/customXml/itemProps18.xml" ContentType="application/vnd.openxmlformats-officedocument.customXmlProperties+xml"/>
  <Override PartName="/customXml/itemProps19.xml" ContentType="application/vnd.openxmlformats-officedocument.customXmlProperties+xml"/>
  <Override PartName="/customXml/itemProps20.xml" ContentType="application/vnd.openxmlformats-officedocument.customXmlProperties+xml"/>
  <Override PartName="/customXml/itemProps21.xml" ContentType="application/vnd.openxmlformats-officedocument.customXmlProperties+xml"/>
  <Override PartName="/customXml/itemProps22.xml" ContentType="application/vnd.openxmlformats-officedocument.customXmlProperties+xml"/>
  <Override PartName="/customXml/itemProps23.xml" ContentType="application/vnd.openxmlformats-officedocument.customXmlProperties+xml"/>
  <Override PartName="/customXml/itemProps24.xml" ContentType="application/vnd.openxmlformats-officedocument.customXmlProperties+xml"/>
  <Override PartName="/customXml/itemProps25.xml" ContentType="application/vnd.openxmlformats-officedocument.customXmlProperties+xml"/>
  <Override PartName="/customXml/itemProps26.xml" ContentType="application/vnd.openxmlformats-officedocument.customXmlProperties+xml"/>
  <Override PartName="/customXml/itemProps27.xml" ContentType="application/vnd.openxmlformats-officedocument.customXmlProperties+xml"/>
  <Override PartName="/customXml/itemProps28.xml" ContentType="application/vnd.openxmlformats-officedocument.customXmlProperties+xml"/>
  <Override PartName="/customXml/itemProps29.xml" ContentType="application/vnd.openxmlformats-officedocument.customXmlProperties+xml"/>
  <Override PartName="/customXml/itemProps30.xml" ContentType="application/vnd.openxmlformats-officedocument.customXmlProperties+xml"/>
  <Override PartName="/customXml/itemProps31.xml" ContentType="application/vnd.openxmlformats-officedocument.customXmlProperties+xml"/>
  <Override PartName="/customXml/itemProps32.xml" ContentType="application/vnd.openxmlformats-officedocument.customXmlProperties+xml"/>
  <Override PartName="/customXml/itemProps33.xml" ContentType="application/vnd.openxmlformats-officedocument.customXmlProperties+xml"/>
  <Override PartName="/customXml/itemProps34.xml" ContentType="application/vnd.openxmlformats-officedocument.customXmlProperties+xml"/>
  <Override PartName="/customXml/itemProps35.xml" ContentType="application/vnd.openxmlformats-officedocument.customXmlProperties+xml"/>
  <Override PartName="/customXml/itemProps36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hidePivotFieldList="1"/>
  <mc:AlternateContent xmlns:mc="http://schemas.openxmlformats.org/markup-compatibility/2006">
    <mc:Choice Requires="x15">
      <x15ac:absPath xmlns:x15ac="http://schemas.microsoft.com/office/spreadsheetml/2010/11/ac" url="C:\DEZTACA CLASE 25-10-2025 EEFF AUTOMATIZADOS EXCEL\25-10 EEFF ANALISIS FINANCIERO DEZTACA\"/>
    </mc:Choice>
  </mc:AlternateContent>
  <xr:revisionPtr revIDLastSave="0" documentId="13_ncr:1_{95E45CEC-3388-43E9-974A-DB652232832D}" xr6:coauthVersionLast="47" xr6:coauthVersionMax="47" xr10:uidLastSave="{00000000-0000-0000-0000-000000000000}"/>
  <bookViews>
    <workbookView xWindow="-120" yWindow="-120" windowWidth="20730" windowHeight="11160" tabRatio="824" activeTab="6" xr2:uid="{16898CB2-73E7-4A6B-9339-3E8B411F2406}"/>
  </bookViews>
  <sheets>
    <sheet name="EEFF_datos BD" sheetId="1" r:id="rId1"/>
    <sheet name="EEFF_datos (2)" sheetId="4" state="hidden" r:id="rId2"/>
    <sheet name="Ratios_definiciones" sheetId="2" r:id="rId3"/>
    <sheet name="MEDIDAS" sheetId="6" r:id="rId4"/>
    <sheet name="TD" sheetId="5" r:id="rId5"/>
    <sheet name="DASH IND FINANCIEROS" sheetId="7" r:id="rId6"/>
    <sheet name="DASH RATIOS" sheetId="8" r:id="rId7"/>
  </sheets>
  <definedNames>
    <definedName name="_xlcn.WorksheetConnection_EEFF_2024_2023_2022ANALISISFINANCIERONELLYSDATAPRUEBA.xlsxMEDIDAS" hidden="1">MEDIDAS[]</definedName>
    <definedName name="SegmentaciónDeDatos_fecha__año">#N/A</definedName>
  </definedNames>
  <calcPr calcId="191028"/>
  <pivotCaches>
    <pivotCache cacheId="0" r:id="rId8"/>
    <pivotCache cacheId="1" r:id="rId9"/>
    <pivotCache cacheId="2" r:id="rId10"/>
    <pivotCache cacheId="3" r:id="rId11"/>
    <pivotCache cacheId="4" r:id="rId12"/>
    <pivotCache cacheId="5" r:id="rId13"/>
    <pivotCache cacheId="6" r:id="rId14"/>
    <pivotCache cacheId="7" r:id="rId15"/>
    <pivotCache cacheId="8" r:id="rId16"/>
    <pivotCache cacheId="9" r:id="rId17"/>
    <pivotCache cacheId="10" r:id="rId18"/>
    <pivotCache cacheId="11" r:id="rId19"/>
    <pivotCache cacheId="12" r:id="rId20"/>
    <pivotCache cacheId="13" r:id="rId21"/>
    <pivotCache cacheId="14" r:id="rId22"/>
    <pivotCache cacheId="15" r:id="rId23"/>
    <pivotCache cacheId="16" r:id="rId24"/>
    <pivotCache cacheId="17" r:id="rId25"/>
  </pivotCaches>
  <extLst>
    <ext xmlns:x14="http://schemas.microsoft.com/office/spreadsheetml/2009/9/main" uri="{876F7934-8845-4945-9796-88D515C7AA90}">
      <x14:pivotCaches>
        <pivotCache cacheId="18" r:id="rId26"/>
      </x14:pivotCaches>
    </ext>
    <ext xmlns:x14="http://schemas.microsoft.com/office/spreadsheetml/2009/9/main" uri="{BBE1A952-AA13-448e-AADC-164F8A28A991}">
      <x14:slicerCaches>
        <x14:slicerCache r:id="rId27"/>
      </x14:slicerCaches>
    </ext>
    <ext xmlns:x14="http://schemas.microsoft.com/office/spreadsheetml/2009/9/main" uri="{79F54976-1DA5-4618-B147-4CDE4B953A38}">
      <x14:workbookPr/>
    </ext>
    <ext xmlns:x15="http://schemas.microsoft.com/office/spreadsheetml/2010/11/main" uri="{140A7094-0E35-4892-8432-C4D2E57EDEB5}">
      <x15:workbookPr chartTrackingRefBase="1"/>
    </ext>
    <ext xmlns:x15="http://schemas.microsoft.com/office/spreadsheetml/2010/11/main" uri="{FCE2AD5D-F65C-4FA6-A056-5C36A1767C68}">
      <x15:dataModel>
        <x15:modelTables>
          <x15:modelTable id="EEFF_datos_48afaa7f-4eb6-4b1a-a991-05c3658cb913" name="EEFF_datos" connection="Consulta - EEFF_datos"/>
          <x15:modelTable id="MEDIDAS" name="MEDIDAS" connection="WorksheetConnection_EEFF_2024_2023_2022 ANALISIS FINANCIERO NELLYS DATA PRUEBA.xlsx!MEDIDAS"/>
        </x15:modelTables>
        <x15:extLst>
          <ext xmlns:x16="http://schemas.microsoft.com/office/spreadsheetml/2014/11/main" uri="{9835A34E-60A6-4A7C-AAB8-D5F71C897F49}">
            <x16:modelTimeGroupings>
              <x16:modelTimeGrouping tableName="EEFF_datos" columnName="fecha" columnId="fecha">
                <x16:calculatedTimeColumn columnName="fecha (año)" columnId="fecha (año)" contentType="years" isSelected="1"/>
                <x16:calculatedTimeColumn columnName="fecha (trimestre)" columnId="fecha (trimestre)" contentType="quarters" isSelected="0"/>
                <x16:calculatedTimeColumn columnName="fecha (índice de meses)" columnId="fecha (índice de meses)" contentType="monthsindex" isSelected="0"/>
                <x16:calculatedTimeColumn columnName="fecha (mes)" columnId="fecha (mes)" contentType="months" isSelected="0"/>
              </x16:modelTimeGrouping>
            </x16:modelTimeGroupings>
          </ext>
        </x15:extLst>
      </x15:dataModel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10" i="5" l="1"/>
  <c r="O10" i="5"/>
  <c r="N10" i="5"/>
  <c r="O35" i="5"/>
  <c r="O32" i="5"/>
  <c r="O29" i="5"/>
  <c r="E32" i="4"/>
  <c r="D32" i="4"/>
  <c r="C32" i="4"/>
  <c r="E32" i="1"/>
  <c r="D32" i="1"/>
  <c r="C32" i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F00E0657-D8EE-4CD9-A6C9-0E5E9086BEE0}" name="Consulta - EEFF_datos" description="Conexión a la consulta 'EEFF_datos' en el libro." type="100" refreshedVersion="8" minRefreshableVersion="5">
    <extLst>
      <ext xmlns:x15="http://schemas.microsoft.com/office/spreadsheetml/2010/11/main" uri="{DE250136-89BD-433C-8126-D09CA5730AF9}">
        <x15:connection id="c4d66ff9-138c-466f-a89e-d8fe66c2d3cd"/>
      </ext>
    </extLst>
  </connection>
  <connection id="2" xr16:uid="{CDFC5C3C-8A23-464E-A93F-AD7C1816A989}" keepAlive="1" name="ThisWorkbookDataModel" description="Modelo de datos" type="5" refreshedVersion="8" minRefreshableVersion="5" background="1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  <connection id="3" xr16:uid="{C8222B4A-BE6D-453F-8A92-F59BD55CC7B5}" name="WorksheetConnection_EEFF_2024_2023_2022 ANALISIS FINANCIERO NELLYS DATA PRUEBA.xlsx!MEDIDAS" type="102" refreshedVersion="8" minRefreshableVersion="5">
    <extLst>
      <ext xmlns:x15="http://schemas.microsoft.com/office/spreadsheetml/2010/11/main" uri="{DE250136-89BD-433C-8126-D09CA5730AF9}">
        <x15:connection id="MEDIDAS">
          <x15:rangePr sourceName="_xlcn.WorksheetConnection_EEFF_2024_2023_2022ANALISISFINANCIERONELLYSDATAPRUEBA.xlsxMEDIDAS"/>
        </x15:connection>
      </ext>
    </extLst>
  </connection>
</connections>
</file>

<file path=xl/sharedStrings.xml><?xml version="1.0" encoding="utf-8"?>
<sst xmlns="http://schemas.openxmlformats.org/spreadsheetml/2006/main" count="285" uniqueCount="78">
  <si>
    <t>Rubro</t>
  </si>
  <si>
    <t>Cuenta</t>
  </si>
  <si>
    <t> 31/12/2024</t>
  </si>
  <si>
    <t> 31/12/2023</t>
  </si>
  <si>
    <t> 31/12/2022</t>
  </si>
  <si>
    <t>Activo Corriente</t>
  </si>
  <si>
    <t>Caja y Equivalentes</t>
  </si>
  <si>
    <t>Cuentas a Cobrar</t>
  </si>
  <si>
    <t>Inventarios</t>
  </si>
  <si>
    <t>Otros Créditos</t>
  </si>
  <si>
    <t>Otros Activos Corrientes</t>
  </si>
  <si>
    <t>Activo no corriente</t>
  </si>
  <si>
    <t>Créditos a Largo Plazo</t>
  </si>
  <si>
    <t>Propiedad, Planta y Equipo </t>
  </si>
  <si>
    <t>Intangible</t>
  </si>
  <si>
    <t>Pasivo Corriente</t>
  </si>
  <si>
    <t>Obligaciones Laborales</t>
  </si>
  <si>
    <t>Proveedores</t>
  </si>
  <si>
    <t>Obligaciones Fiscales</t>
  </si>
  <si>
    <t>Prestamos y Financ</t>
  </si>
  <si>
    <t>Otras Obligaciones</t>
  </si>
  <si>
    <t>Provisiones</t>
  </si>
  <si>
    <t>Pasivo no Corriente</t>
  </si>
  <si>
    <t>Otras Obligaciones </t>
  </si>
  <si>
    <t>Impuestos Diferidos</t>
  </si>
  <si>
    <t>Provisiones </t>
  </si>
  <si>
    <t>Patrimonio</t>
  </si>
  <si>
    <t>Capital Social Realizado </t>
  </si>
  <si>
    <t>Reservas de Capital </t>
  </si>
  <si>
    <t>Reserva Legal </t>
  </si>
  <si>
    <t>Reserva de Retencion de Beneficios</t>
  </si>
  <si>
    <t>Ajustes al Patrimonio</t>
  </si>
  <si>
    <t>Ganancias</t>
  </si>
  <si>
    <t>Ingresos por Ventas de Bienes y/o Servicios</t>
  </si>
  <si>
    <t>Pérdidas</t>
  </si>
  <si>
    <t>Costo de Bienes y/o Servicios Vendidos</t>
  </si>
  <si>
    <t>Gastos de Ventas</t>
  </si>
  <si>
    <t>Gastos Generales y Administracion</t>
  </si>
  <si>
    <t>Otros Ingresos Operativos</t>
  </si>
  <si>
    <t>Otros Gastos Operativos</t>
  </si>
  <si>
    <t>Ingresos Financieros</t>
  </si>
  <si>
    <t>Gastos Financieros </t>
  </si>
  <si>
    <t>Texto para informe</t>
  </si>
  <si>
    <t>Razón de Deuda: proporción de los activos de la empresa está financiada con deuda.
Fórmula: Pasivo Total / Activo Total.
Valor de referencia: Entre 0.4 y 0.6</t>
  </si>
  <si>
    <t>Liquidez Inmediata: capacidad para pagar deudas a corto plazo usando solo sus activos más líquidos. 
Fórmula: Caja y Equivalentes / Pasivo Corriente.
Valor de referencia: entre 0.8 y 1.0</t>
  </si>
  <si>
    <t>Razón Corriente: capacidad para cubrir obligaciones a corto plazo con sus activos corrientes.
Fórmula: Activo Corriente / Pasivo Corriente. 
Valor de referencia: Entre 1.5 y 2.0</t>
  </si>
  <si>
    <t>https://www.youtube.com/watch?v=31QsTw6dplM</t>
  </si>
  <si>
    <t>Activo</t>
  </si>
  <si>
    <t>Pasivo</t>
  </si>
  <si>
    <t>Total general</t>
  </si>
  <si>
    <t>2022</t>
  </si>
  <si>
    <t>2023</t>
  </si>
  <si>
    <t>2024</t>
  </si>
  <si>
    <t xml:space="preserve">  </t>
  </si>
  <si>
    <t>AÑOS</t>
  </si>
  <si>
    <t>MEDIDAS</t>
  </si>
  <si>
    <t>Activo Total</t>
  </si>
  <si>
    <t>Pasivo Total</t>
  </si>
  <si>
    <t>Patrimonio Total</t>
  </si>
  <si>
    <t>Razón de Deuda</t>
  </si>
  <si>
    <t>Caja y Equivalente</t>
  </si>
  <si>
    <t>Activo no Corriente</t>
  </si>
  <si>
    <t>Liquidez Inmediata</t>
  </si>
  <si>
    <t>Razón Corriente</t>
  </si>
  <si>
    <t>ESF</t>
  </si>
  <si>
    <t>TABLAS DINÁMICAS</t>
  </si>
  <si>
    <t>ESF por Cuenta Global Rubro y Cuenta de los tres años</t>
  </si>
  <si>
    <t>ESF por Cuenta Global de los tres años</t>
  </si>
  <si>
    <t xml:space="preserve">ESF </t>
  </si>
  <si>
    <t>MEDIDAS DAX</t>
  </si>
  <si>
    <t>Años</t>
  </si>
  <si>
    <t>TABLAS DINÁMICAS PARA DASHBOARD</t>
  </si>
  <si>
    <t>ESF (GRÁFICO DE LÍNEAS)</t>
  </si>
  <si>
    <t>PASIVO CORRIENTE Y NO CORRIENTE (GRÁFICO DE BARRAS)</t>
  </si>
  <si>
    <t>ACTIVO CORRIENTE Y NO CORRIENTE (GRÁFICO DE BARRAS)</t>
  </si>
  <si>
    <t>LIQUIDEZ INMEDIATA(GRÁFICO DE LÍNEAS)</t>
  </si>
  <si>
    <t>RAZÓN DE DEUDA (GRÁFICO DE LÍNEAS)</t>
  </si>
  <si>
    <t>RAZÓN CORRIENTE(GRÁFICO DE LÍNEAS)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</si>
</sst>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4">
    <numFmt numFmtId="43" formatCode="_-* #,##0.00_-;\-* #,##0.00_-;_-* &quot;-&quot;??_-;_-@_-"/>
    <numFmt numFmtId="164" formatCode="[$-C0A]General"/>
    <numFmt numFmtId="165" formatCode="&quot; &quot;#,##0.00&quot; &quot;;&quot;-&quot;#,##0.00&quot; &quot;;&quot; -&quot;#&quot; &quot;;&quot; &quot;@&quot; &quot;"/>
    <numFmt numFmtId="166" formatCode="#,##0_ ;\-#,##0\ "/>
  </numFmts>
  <fonts count="13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1"/>
      <color rgb="FF000000"/>
      <name val="Calibri"/>
      <family val="2"/>
    </font>
    <font>
      <sz val="12"/>
      <name val="Arial"/>
      <family val="2"/>
    </font>
    <font>
      <b/>
      <sz val="12"/>
      <name val="Arial"/>
      <family val="2"/>
    </font>
    <font>
      <b/>
      <sz val="14"/>
      <color theme="0"/>
      <name val="Arial"/>
      <family val="2"/>
    </font>
    <font>
      <sz val="12"/>
      <color rgb="FF424242"/>
      <name val="Arial"/>
      <family val="2"/>
    </font>
    <font>
      <sz val="11"/>
      <color theme="1"/>
      <name val="Segoe UI Black"/>
      <family val="2"/>
    </font>
    <font>
      <b/>
      <sz val="11"/>
      <color theme="8" tint="-0.249977111117893"/>
      <name val="Segoe UI"/>
      <family val="2"/>
    </font>
    <font>
      <b/>
      <sz val="10"/>
      <color theme="8" tint="-0.499984740745262"/>
      <name val="Segoe UI"/>
      <family val="2"/>
    </font>
    <font>
      <sz val="11"/>
      <color theme="6"/>
      <name val="Aptos Narrow"/>
      <family val="2"/>
      <scheme val="minor"/>
    </font>
    <font>
      <b/>
      <sz val="12"/>
      <color theme="0"/>
      <name val="Arial"/>
      <family val="2"/>
    </font>
    <font>
      <b/>
      <sz val="11"/>
      <color theme="7"/>
      <name val="Segoe UI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-0.49998474074526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164" fontId="2" fillId="0" borderId="0"/>
    <xf numFmtId="165" fontId="2" fillId="0" borderId="0"/>
  </cellStyleXfs>
  <cellXfs count="34">
    <xf numFmtId="0" fontId="0" fillId="0" borderId="0" xfId="0"/>
    <xf numFmtId="0" fontId="3" fillId="0" borderId="0" xfId="0" applyFont="1"/>
    <xf numFmtId="164" fontId="3" fillId="0" borderId="0" xfId="2" applyFont="1" applyAlignment="1">
      <alignment horizontal="left" vertical="center"/>
    </xf>
    <xf numFmtId="164" fontId="3" fillId="0" borderId="0" xfId="2" applyFont="1" applyAlignment="1">
      <alignment horizontal="left" vertical="center" wrapText="1"/>
    </xf>
    <xf numFmtId="0" fontId="4" fillId="0" borderId="0" xfId="0" applyFont="1"/>
    <xf numFmtId="164" fontId="4" fillId="0" borderId="0" xfId="2" applyFont="1"/>
    <xf numFmtId="43" fontId="4" fillId="0" borderId="0" xfId="1" applyFont="1" applyFill="1" applyBorder="1" applyAlignment="1">
      <alignment horizontal="center" vertical="center" wrapText="1"/>
    </xf>
    <xf numFmtId="43" fontId="3" fillId="0" borderId="0" xfId="1" applyFont="1" applyFill="1" applyBorder="1" applyAlignment="1">
      <alignment vertical="center"/>
    </xf>
    <xf numFmtId="43" fontId="0" fillId="0" borderId="0" xfId="1" applyFont="1"/>
    <xf numFmtId="0" fontId="6" fillId="2" borderId="1" xfId="0" applyFont="1" applyFill="1" applyBorder="1" applyAlignment="1">
      <alignment horizontal="left" vertical="center" wrapText="1" indent="1"/>
    </xf>
    <xf numFmtId="166" fontId="3" fillId="0" borderId="0" xfId="1" applyNumberFormat="1" applyFont="1" applyFill="1" applyBorder="1" applyAlignment="1">
      <alignment vertical="center"/>
    </xf>
    <xf numFmtId="0" fontId="5" fillId="3" borderId="1" xfId="0" applyFont="1" applyFill="1" applyBorder="1" applyAlignment="1">
      <alignment horizontal="left" vertical="center" wrapText="1" indent="1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Alignment="1">
      <alignment horizontal="left" indent="1"/>
    </xf>
    <xf numFmtId="0" fontId="0" fillId="0" borderId="0" xfId="0" applyAlignment="1">
      <alignment horizontal="left" indent="2"/>
    </xf>
    <xf numFmtId="3" fontId="0" fillId="0" borderId="0" xfId="0" applyNumberFormat="1"/>
    <xf numFmtId="2" fontId="0" fillId="0" borderId="0" xfId="0" applyNumberFormat="1"/>
    <xf numFmtId="4" fontId="0" fillId="0" borderId="0" xfId="0" applyNumberFormat="1"/>
    <xf numFmtId="0" fontId="7" fillId="4" borderId="0" xfId="0" applyFont="1" applyFill="1"/>
    <xf numFmtId="0" fontId="7" fillId="0" borderId="0" xfId="0" applyFont="1"/>
    <xf numFmtId="0" fontId="7" fillId="4" borderId="0" xfId="0" pivotButton="1" applyFont="1" applyFill="1"/>
    <xf numFmtId="0" fontId="8" fillId="0" borderId="0" xfId="0" applyFont="1"/>
    <xf numFmtId="0" fontId="9" fillId="0" borderId="0" xfId="0" applyFont="1"/>
    <xf numFmtId="0" fontId="0" fillId="5" borderId="0" xfId="0" applyFill="1"/>
    <xf numFmtId="3" fontId="0" fillId="5" borderId="0" xfId="0" applyNumberFormat="1" applyFill="1"/>
    <xf numFmtId="10" fontId="0" fillId="0" borderId="0" xfId="0" applyNumberFormat="1" applyAlignment="1">
      <alignment horizontal="left"/>
    </xf>
    <xf numFmtId="3" fontId="0" fillId="6" borderId="0" xfId="0" applyNumberFormat="1" applyFill="1"/>
    <xf numFmtId="2" fontId="0" fillId="6" borderId="0" xfId="0" applyNumberFormat="1" applyFill="1"/>
    <xf numFmtId="0" fontId="11" fillId="0" borderId="0" xfId="0" applyFont="1"/>
    <xf numFmtId="164" fontId="11" fillId="0" borderId="0" xfId="2" applyFont="1"/>
    <xf numFmtId="43" fontId="11" fillId="0" borderId="0" xfId="1" applyFont="1" applyFill="1" applyBorder="1" applyAlignment="1">
      <alignment horizontal="center" vertical="center" wrapText="1"/>
    </xf>
    <xf numFmtId="0" fontId="12" fillId="0" borderId="0" xfId="0" applyFont="1"/>
    <xf numFmtId="0" fontId="10" fillId="7" borderId="0" xfId="0" applyFont="1" applyFill="1"/>
  </cellXfs>
  <cellStyles count="4">
    <cellStyle name="Excel Built-in Comma" xfId="3" xr:uid="{637261F1-DC57-41BE-99ED-4DCEFF5C321F}"/>
    <cellStyle name="Excel Built-in Normal" xfId="2" xr:uid="{0D4F90C9-DE7E-4A87-A904-ACE3C09218EB}"/>
    <cellStyle name="Millares" xfId="1" builtinId="3"/>
    <cellStyle name="Normal" xfId="0" builtinId="0"/>
  </cellStyles>
  <dxfs count="17">
    <dxf>
      <numFmt numFmtId="14" formatCode="0.00%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family val="2"/>
        <scheme val="none"/>
      </font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family val="2"/>
        <scheme val="none"/>
      </font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family val="2"/>
        <scheme val="none"/>
      </font>
      <fill>
        <patternFill patternType="none">
          <fgColor rgb="FF000000"/>
          <bgColor rgb="FFFFFFFF"/>
        </patternFill>
      </fill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family val="2"/>
        <scheme val="none"/>
      </font>
      <numFmt numFmtId="166" formatCode="#,##0_ ;\-#,##0\ 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family val="2"/>
        <scheme val="none"/>
      </font>
      <numFmt numFmtId="166" formatCode="#,##0_ ;\-#,##0\ 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family val="2"/>
        <scheme val="none"/>
      </font>
      <numFmt numFmtId="166" formatCode="#,##0_ ;\-#,##0\ 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family val="2"/>
        <scheme val="none"/>
      </font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family val="2"/>
        <scheme val="none"/>
      </font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font>
        <b/>
        <color theme="1"/>
      </font>
      <border>
        <bottom style="thin">
          <color theme="4"/>
        </bottom>
        <vertical/>
        <horizontal/>
      </border>
    </dxf>
    <dxf>
      <font>
        <color theme="1"/>
      </font>
      <fill>
        <patternFill>
          <bgColor theme="4" tint="-0.499984740745262"/>
        </patternFill>
      </fill>
      <border diagonalUp="0" diagonalDown="0">
        <left/>
        <right/>
        <top/>
        <bottom/>
        <vertical/>
        <horizontal/>
      </border>
    </dxf>
  </dxfs>
  <tableStyles count="1" defaultTableStyle="TableStyleMedium2" defaultPivotStyle="PivotStyleLight16">
    <tableStyle name="SlicerStyleDark1 2" pivot="0" table="0" count="10" xr9:uid="{A0F13F59-ED46-4AB6-8C6E-CE56F140BDEC}">
      <tableStyleElement type="wholeTable" dxfId="16"/>
      <tableStyleElement type="headerRow" dxfId="15"/>
    </tableStyle>
  </tableStyles>
  <extLst>
    <ext xmlns:x14="http://schemas.microsoft.com/office/spreadsheetml/2009/9/main" uri="{46F421CA-312F-682f-3DD2-61675219B42D}">
      <x14:dxfs count="8">
        <dxf>
          <font>
            <color rgb="FF000000"/>
          </font>
          <fill>
            <gradientFill degree="90">
              <stop position="0">
                <color rgb="FFF8E162"/>
              </stop>
              <stop position="1">
                <color rgb="FFFCF7E0"/>
              </stop>
            </gradientFill>
          </fill>
          <border>
            <left style="thin">
              <color rgb="FF999999"/>
            </left>
            <right style="thin">
              <color rgb="FF999999"/>
            </right>
            <top style="thin">
              <color rgb="FF999999"/>
            </top>
            <bottom style="thin">
              <color rgb="FF999999"/>
            </bottom>
            <vertical/>
            <horizontal/>
          </border>
        </dxf>
        <dxf>
          <font>
            <color rgb="FF000000"/>
          </font>
          <fill>
            <gradientFill degree="90">
              <stop position="0">
                <color rgb="FFF8E162"/>
              </stop>
              <stop position="1">
                <color rgb="FFFCF7E0"/>
              </stop>
            </gradientFill>
          </fill>
          <border>
            <left style="thin">
              <color rgb="FF999999"/>
            </left>
            <right style="thin">
              <color rgb="FF999999"/>
            </right>
            <top style="thin">
              <color rgb="FF999999"/>
            </top>
            <bottom style="thin">
              <color rgb="FF999999"/>
            </bottom>
            <vertical/>
            <horizontal/>
          </border>
        </dxf>
        <dxf>
          <font>
            <color rgb="FF000000"/>
          </font>
          <fill>
            <gradientFill degree="90">
              <stop position="0">
                <color rgb="FFF8E162"/>
              </stop>
              <stop position="1">
                <color rgb="FFFCF7E0"/>
              </stop>
            </gradientFill>
          </fill>
          <border>
            <left style="thin">
              <color rgb="FF999999"/>
            </left>
            <right style="thin">
              <color rgb="FF999999"/>
            </right>
            <top style="thin">
              <color rgb="FF999999"/>
            </top>
            <bottom style="thin">
              <color rgb="FF999999"/>
            </bottom>
            <vertical/>
            <horizontal/>
          </border>
        </dxf>
        <dxf>
          <font>
            <color rgb="FF000000"/>
          </font>
          <fill>
            <gradientFill degree="90">
              <stop position="0">
                <color rgb="FFF8E162"/>
              </stop>
              <stop position="1">
                <color rgb="FFFCF7E0"/>
              </stop>
            </gradientFill>
          </fill>
          <border>
            <left style="thin">
              <color rgb="FF999999"/>
            </left>
            <right style="thin">
              <color rgb="FF999999"/>
            </right>
            <top style="thin">
              <color rgb="FF999999"/>
            </top>
            <bottom style="thin">
              <color rgb="FF999999"/>
            </bottom>
            <vertical/>
            <horizontal/>
          </border>
        </dxf>
        <dxf>
          <font>
            <color theme="4" tint="-0.249977111117893"/>
          </font>
          <fill>
            <patternFill patternType="solid">
              <fgColor theme="4" tint="0.59999389629810485"/>
              <bgColor theme="4" tint="0.59999389629810485"/>
            </patternFill>
          </fill>
          <border>
            <left style="thin">
              <color theme="4" tint="0.59999389629810485"/>
            </left>
            <right style="thin">
              <color theme="4" tint="0.59999389629810485"/>
            </right>
            <top style="thin">
              <color theme="4" tint="0.59999389629810485"/>
            </top>
            <bottom style="thin">
              <color theme="4" tint="0.59999389629810485"/>
            </bottom>
            <vertical/>
            <horizontal/>
          </border>
        </dxf>
        <dxf>
          <font>
            <color theme="0"/>
          </font>
          <fill>
            <patternFill patternType="solid">
              <fgColor theme="4"/>
              <bgColor theme="4"/>
            </patternFill>
          </fill>
          <border>
            <left style="thin">
              <color theme="4"/>
            </left>
            <right style="thin">
              <color theme="4"/>
            </right>
            <top style="thin">
              <color theme="4"/>
            </top>
            <bottom style="thin">
              <color theme="4"/>
            </bottom>
            <vertical/>
            <horizontal/>
          </border>
        </dxf>
        <dxf>
          <font>
            <color rgb="FF959595"/>
          </font>
          <fill>
            <patternFill patternType="solid">
              <fgColor rgb="FFDFDFDF"/>
              <bgColor rgb="FFDFDFDF"/>
            </patternFill>
          </fill>
          <border>
            <left style="thin">
              <color rgb="FFDFDFDF"/>
            </left>
            <right style="thin">
              <color rgb="FFDFDFDF"/>
            </right>
            <top style="thin">
              <color rgb="FFDFDFDF"/>
            </top>
            <bottom style="thin">
              <color rgb="FFDFDFDF"/>
            </bottom>
            <vertical/>
            <horizontal/>
          </border>
        </dxf>
        <dxf>
          <font>
            <color rgb="FF000000"/>
          </font>
          <fill>
            <patternFill patternType="solid">
              <fgColor rgb="FFC0C0C0"/>
              <bgColor rgb="FFC0C0C0"/>
            </patternFill>
          </fill>
          <border>
            <left style="thin">
              <color rgb="FFC0C0C0"/>
            </left>
            <right style="thin">
              <color rgb="FFC0C0C0"/>
            </right>
            <top style="thin">
              <color rgb="FFC0C0C0"/>
            </top>
            <bottom style="thin">
              <color rgb="FFC0C0C0"/>
            </bottom>
            <vertical/>
            <horizontal/>
          </border>
        </dxf>
      </x14:dxfs>
    </ext>
    <ext xmlns:x14="http://schemas.microsoft.com/office/spreadsheetml/2009/9/main" uri="{EB79DEF2-80B8-43e5-95BD-54CBDDF9020C}">
      <x14:slicerStyles defaultSlicerStyle="SlicerStyleLight1">
        <x14:slicerStyle name="SlicerStyleDark1 2">
          <x14:slicerStyleElements>
            <x14:slicerStyleElement type="unselectedItemWithData" dxfId="7"/>
            <x14:slicerStyleElement type="unselectedItemWithNoData" dxfId="6"/>
            <x14:slicerStyleElement type="selectedItemWithData" dxfId="5"/>
            <x14:slicerStyleElement type="selectedItemWithNoData" dxfId="4"/>
            <x14:slicerStyleElement type="hoveredUnselectedItemWithData" dxfId="3"/>
            <x14:slicerStyleElement type="hoveredSelectedItemWithData" dxfId="2"/>
            <x14:slicerStyleElement type="hoveredUnselectedItemWithNoData" dxfId="1"/>
            <x14:slicerStyleElement type="hoveredSelectedItemWithNoData" dxfId="0"/>
          </x14:slicerStyleElements>
        </x14:slicerStyle>
      </x14:slicerStyles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pivotCacheDefinition" Target="pivotCache/pivotCacheDefinition19.xml"/><Relationship Id="rId21" Type="http://schemas.openxmlformats.org/officeDocument/2006/relationships/pivotCacheDefinition" Target="pivotCache/pivotCacheDefinition14.xml"/><Relationship Id="rId42" Type="http://schemas.openxmlformats.org/officeDocument/2006/relationships/customXml" Target="../customXml/item9.xml"/><Relationship Id="rId47" Type="http://schemas.openxmlformats.org/officeDocument/2006/relationships/customXml" Target="../customXml/item14.xml"/><Relationship Id="rId63" Type="http://schemas.openxmlformats.org/officeDocument/2006/relationships/customXml" Target="../customXml/item30.xml"/><Relationship Id="rId68" Type="http://schemas.openxmlformats.org/officeDocument/2006/relationships/customXml" Target="../customXml/item35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pivotCacheDefinition" Target="pivotCache/pivotCacheDefinition9.xml"/><Relationship Id="rId29" Type="http://schemas.openxmlformats.org/officeDocument/2006/relationships/connections" Target="connections.xml"/><Relationship Id="rId11" Type="http://schemas.openxmlformats.org/officeDocument/2006/relationships/pivotCacheDefinition" Target="pivotCache/pivotCacheDefinition4.xml"/><Relationship Id="rId24" Type="http://schemas.openxmlformats.org/officeDocument/2006/relationships/pivotCacheDefinition" Target="pivotCache/pivotCacheDefinition17.xml"/><Relationship Id="rId32" Type="http://schemas.openxmlformats.org/officeDocument/2006/relationships/powerPivotData" Target="model/item.data"/><Relationship Id="rId37" Type="http://schemas.openxmlformats.org/officeDocument/2006/relationships/customXml" Target="../customXml/item4.xml"/><Relationship Id="rId40" Type="http://schemas.openxmlformats.org/officeDocument/2006/relationships/customXml" Target="../customXml/item7.xml"/><Relationship Id="rId45" Type="http://schemas.openxmlformats.org/officeDocument/2006/relationships/customXml" Target="../customXml/item12.xml"/><Relationship Id="rId53" Type="http://schemas.openxmlformats.org/officeDocument/2006/relationships/customXml" Target="../customXml/item20.xml"/><Relationship Id="rId58" Type="http://schemas.openxmlformats.org/officeDocument/2006/relationships/customXml" Target="../customXml/item25.xml"/><Relationship Id="rId66" Type="http://schemas.openxmlformats.org/officeDocument/2006/relationships/customXml" Target="../customXml/item33.xml"/><Relationship Id="rId5" Type="http://schemas.openxmlformats.org/officeDocument/2006/relationships/worksheet" Target="worksheets/sheet5.xml"/><Relationship Id="rId61" Type="http://schemas.openxmlformats.org/officeDocument/2006/relationships/customXml" Target="../customXml/item28.xml"/><Relationship Id="rId19" Type="http://schemas.openxmlformats.org/officeDocument/2006/relationships/pivotCacheDefinition" Target="pivotCache/pivotCacheDefinition12.xml"/><Relationship Id="rId14" Type="http://schemas.openxmlformats.org/officeDocument/2006/relationships/pivotCacheDefinition" Target="pivotCache/pivotCacheDefinition7.xml"/><Relationship Id="rId22" Type="http://schemas.openxmlformats.org/officeDocument/2006/relationships/pivotCacheDefinition" Target="pivotCache/pivotCacheDefinition15.xml"/><Relationship Id="rId27" Type="http://schemas.microsoft.com/office/2007/relationships/slicerCache" Target="slicerCaches/slicerCache1.xml"/><Relationship Id="rId30" Type="http://schemas.openxmlformats.org/officeDocument/2006/relationships/styles" Target="styles.xml"/><Relationship Id="rId35" Type="http://schemas.openxmlformats.org/officeDocument/2006/relationships/customXml" Target="../customXml/item2.xml"/><Relationship Id="rId43" Type="http://schemas.openxmlformats.org/officeDocument/2006/relationships/customXml" Target="../customXml/item10.xml"/><Relationship Id="rId48" Type="http://schemas.openxmlformats.org/officeDocument/2006/relationships/customXml" Target="../customXml/item15.xml"/><Relationship Id="rId56" Type="http://schemas.openxmlformats.org/officeDocument/2006/relationships/customXml" Target="../customXml/item23.xml"/><Relationship Id="rId64" Type="http://schemas.openxmlformats.org/officeDocument/2006/relationships/customXml" Target="../customXml/item31.xml"/><Relationship Id="rId69" Type="http://schemas.openxmlformats.org/officeDocument/2006/relationships/customXml" Target="../customXml/item36.xml"/><Relationship Id="rId8" Type="http://schemas.openxmlformats.org/officeDocument/2006/relationships/pivotCacheDefinition" Target="pivotCache/pivotCacheDefinition1.xml"/><Relationship Id="rId51" Type="http://schemas.openxmlformats.org/officeDocument/2006/relationships/customXml" Target="../customXml/item18.xml"/><Relationship Id="rId3" Type="http://schemas.openxmlformats.org/officeDocument/2006/relationships/worksheet" Target="worksheets/sheet3.xml"/><Relationship Id="rId12" Type="http://schemas.openxmlformats.org/officeDocument/2006/relationships/pivotCacheDefinition" Target="pivotCache/pivotCacheDefinition5.xml"/><Relationship Id="rId17" Type="http://schemas.openxmlformats.org/officeDocument/2006/relationships/pivotCacheDefinition" Target="pivotCache/pivotCacheDefinition10.xml"/><Relationship Id="rId25" Type="http://schemas.openxmlformats.org/officeDocument/2006/relationships/pivotCacheDefinition" Target="pivotCache/pivotCacheDefinition18.xml"/><Relationship Id="rId33" Type="http://schemas.openxmlformats.org/officeDocument/2006/relationships/calcChain" Target="calcChain.xml"/><Relationship Id="rId38" Type="http://schemas.openxmlformats.org/officeDocument/2006/relationships/customXml" Target="../customXml/item5.xml"/><Relationship Id="rId46" Type="http://schemas.openxmlformats.org/officeDocument/2006/relationships/customXml" Target="../customXml/item13.xml"/><Relationship Id="rId59" Type="http://schemas.openxmlformats.org/officeDocument/2006/relationships/customXml" Target="../customXml/item26.xml"/><Relationship Id="rId67" Type="http://schemas.openxmlformats.org/officeDocument/2006/relationships/customXml" Target="../customXml/item34.xml"/><Relationship Id="rId20" Type="http://schemas.openxmlformats.org/officeDocument/2006/relationships/pivotCacheDefinition" Target="pivotCache/pivotCacheDefinition13.xml"/><Relationship Id="rId41" Type="http://schemas.openxmlformats.org/officeDocument/2006/relationships/customXml" Target="../customXml/item8.xml"/><Relationship Id="rId54" Type="http://schemas.openxmlformats.org/officeDocument/2006/relationships/customXml" Target="../customXml/item21.xml"/><Relationship Id="rId62" Type="http://schemas.openxmlformats.org/officeDocument/2006/relationships/customXml" Target="../customXml/item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pivotCacheDefinition" Target="pivotCache/pivotCacheDefinition8.xml"/><Relationship Id="rId23" Type="http://schemas.openxmlformats.org/officeDocument/2006/relationships/pivotCacheDefinition" Target="pivotCache/pivotCacheDefinition16.xml"/><Relationship Id="rId28" Type="http://schemas.openxmlformats.org/officeDocument/2006/relationships/theme" Target="theme/theme1.xml"/><Relationship Id="rId36" Type="http://schemas.openxmlformats.org/officeDocument/2006/relationships/customXml" Target="../customXml/item3.xml"/><Relationship Id="rId49" Type="http://schemas.openxmlformats.org/officeDocument/2006/relationships/customXml" Target="../customXml/item16.xml"/><Relationship Id="rId57" Type="http://schemas.openxmlformats.org/officeDocument/2006/relationships/customXml" Target="../customXml/item24.xml"/><Relationship Id="rId10" Type="http://schemas.openxmlformats.org/officeDocument/2006/relationships/pivotCacheDefinition" Target="pivotCache/pivotCacheDefinition3.xml"/><Relationship Id="rId31" Type="http://schemas.openxmlformats.org/officeDocument/2006/relationships/sharedStrings" Target="sharedStrings.xml"/><Relationship Id="rId44" Type="http://schemas.openxmlformats.org/officeDocument/2006/relationships/customXml" Target="../customXml/item11.xml"/><Relationship Id="rId52" Type="http://schemas.openxmlformats.org/officeDocument/2006/relationships/customXml" Target="../customXml/item19.xml"/><Relationship Id="rId60" Type="http://schemas.openxmlformats.org/officeDocument/2006/relationships/customXml" Target="../customXml/item27.xml"/><Relationship Id="rId65" Type="http://schemas.openxmlformats.org/officeDocument/2006/relationships/customXml" Target="../customXml/item32.xml"/><Relationship Id="rId4" Type="http://schemas.openxmlformats.org/officeDocument/2006/relationships/worksheet" Target="worksheets/sheet4.xml"/><Relationship Id="rId9" Type="http://schemas.openxmlformats.org/officeDocument/2006/relationships/pivotCacheDefinition" Target="pivotCache/pivotCacheDefinition2.xml"/><Relationship Id="rId13" Type="http://schemas.openxmlformats.org/officeDocument/2006/relationships/pivotCacheDefinition" Target="pivotCache/pivotCacheDefinition6.xml"/><Relationship Id="rId18" Type="http://schemas.openxmlformats.org/officeDocument/2006/relationships/pivotCacheDefinition" Target="pivotCache/pivotCacheDefinition11.xml"/><Relationship Id="rId39" Type="http://schemas.openxmlformats.org/officeDocument/2006/relationships/customXml" Target="../customXml/item6.xml"/><Relationship Id="rId34" Type="http://schemas.openxmlformats.org/officeDocument/2006/relationships/customXml" Target="../customXml/item1.xml"/><Relationship Id="rId50" Type="http://schemas.openxmlformats.org/officeDocument/2006/relationships/customXml" Target="../customXml/item17.xml"/><Relationship Id="rId55" Type="http://schemas.openxmlformats.org/officeDocument/2006/relationships/customXml" Target="../customXml/item22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[EEFF_2024_2023_2022 ANALISIS FINANCIERO DEZTACA MUESTRA DEF 25-10.xlsx]TD!ESF BG</c:name>
    <c:fmtId val="2"/>
  </c:pivotSource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baseline="0">
                <a:solidFill>
                  <a:schemeClr val="accent5">
                    <a:lumMod val="60000"/>
                    <a:lumOff val="40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400">
                <a:solidFill>
                  <a:schemeClr val="accent5">
                    <a:lumMod val="60000"/>
                    <a:lumOff val="40000"/>
                  </a:schemeClr>
                </a:solidFill>
              </a:rPr>
              <a:t>Estado de Situación Patrimonial (Balance General)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baseline="0">
              <a:solidFill>
                <a:schemeClr val="accent5">
                  <a:lumMod val="60000"/>
                  <a:lumOff val="40000"/>
                </a:schemeClr>
              </a:solidFill>
              <a:latin typeface="+mn-lt"/>
              <a:ea typeface="+mn-ea"/>
              <a:cs typeface="+mn-cs"/>
            </a:defRPr>
          </a:pPr>
          <a:endParaRPr lang="es-AR"/>
        </a:p>
      </c:txPr>
    </c:title>
    <c:autoTitleDeleted val="0"/>
    <c:pivotFmts>
      <c:pivotFmt>
        <c:idx val="0"/>
        <c:spPr>
          <a:gradFill rotWithShape="1">
            <a:gsLst>
              <a:gs pos="0">
                <a:schemeClr val="accent1">
                  <a:satMod val="103000"/>
                  <a:lumMod val="102000"/>
                  <a:tint val="94000"/>
                </a:schemeClr>
              </a:gs>
              <a:gs pos="50000">
                <a:schemeClr val="accent1">
                  <a:satMod val="110000"/>
                  <a:lumMod val="100000"/>
                  <a:shade val="100000"/>
                </a:schemeClr>
              </a:gs>
              <a:gs pos="100000">
                <a:schemeClr val="accent1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 w="34925" cap="rnd">
            <a:solidFill>
              <a:schemeClr val="accent1"/>
            </a:solidFill>
            <a:round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c:spPr>
        <c:marker>
          <c:symbol val="circle"/>
          <c:size val="6"/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 w="9525">
              <a:solidFill>
                <a:schemeClr val="accent1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AR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"/>
        <c:spPr>
          <a:gradFill rotWithShape="1">
            <a:gsLst>
              <a:gs pos="0">
                <a:schemeClr val="accent1">
                  <a:satMod val="103000"/>
                  <a:lumMod val="102000"/>
                  <a:tint val="94000"/>
                </a:schemeClr>
              </a:gs>
              <a:gs pos="50000">
                <a:schemeClr val="accent1">
                  <a:satMod val="110000"/>
                  <a:lumMod val="100000"/>
                  <a:shade val="100000"/>
                </a:schemeClr>
              </a:gs>
              <a:gs pos="100000">
                <a:schemeClr val="accent1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 w="34925" cap="rnd">
            <a:solidFill>
              <a:schemeClr val="accent1"/>
            </a:solidFill>
            <a:round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c:spPr>
        <c:marker>
          <c:symbol val="circle"/>
          <c:size val="6"/>
          <c:spPr>
            <a:gradFill rotWithShape="1">
              <a:gsLst>
                <a:gs pos="0">
                  <a:schemeClr val="accent2">
                    <a:satMod val="103000"/>
                    <a:lumMod val="102000"/>
                    <a:tint val="94000"/>
                  </a:schemeClr>
                </a:gs>
                <a:gs pos="50000">
                  <a:schemeClr val="accent2">
                    <a:satMod val="110000"/>
                    <a:lumMod val="100000"/>
                    <a:shade val="100000"/>
                  </a:schemeClr>
                </a:gs>
                <a:gs pos="100000">
                  <a:schemeClr val="accent2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 w="9525">
              <a:solidFill>
                <a:schemeClr val="accent2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AR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"/>
        <c:spPr>
          <a:gradFill rotWithShape="1">
            <a:gsLst>
              <a:gs pos="0">
                <a:schemeClr val="accent1">
                  <a:satMod val="103000"/>
                  <a:lumMod val="102000"/>
                  <a:tint val="94000"/>
                </a:schemeClr>
              </a:gs>
              <a:gs pos="50000">
                <a:schemeClr val="accent1">
                  <a:satMod val="110000"/>
                  <a:lumMod val="100000"/>
                  <a:shade val="100000"/>
                </a:schemeClr>
              </a:gs>
              <a:gs pos="100000">
                <a:schemeClr val="accent1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 w="34925" cap="rnd">
            <a:solidFill>
              <a:schemeClr val="accent1"/>
            </a:solidFill>
            <a:round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c:spPr>
        <c:marker>
          <c:symbol val="circle"/>
          <c:size val="6"/>
          <c:spPr>
            <a:gradFill rotWithShape="1">
              <a:gsLst>
                <a:gs pos="0">
                  <a:schemeClr val="accent3">
                    <a:satMod val="103000"/>
                    <a:lumMod val="102000"/>
                    <a:tint val="94000"/>
                  </a:schemeClr>
                </a:gs>
                <a:gs pos="50000">
                  <a:schemeClr val="accent3">
                    <a:satMod val="110000"/>
                    <a:lumMod val="100000"/>
                    <a:shade val="100000"/>
                  </a:schemeClr>
                </a:gs>
                <a:gs pos="100000">
                  <a:schemeClr val="accent3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 w="9525">
              <a:solidFill>
                <a:schemeClr val="accent3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AR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"/>
        <c:spPr>
          <a:gradFill rotWithShape="1">
            <a:gsLst>
              <a:gs pos="0">
                <a:schemeClr val="accent1">
                  <a:satMod val="103000"/>
                  <a:lumMod val="102000"/>
                  <a:tint val="94000"/>
                </a:schemeClr>
              </a:gs>
              <a:gs pos="50000">
                <a:schemeClr val="accent1">
                  <a:satMod val="110000"/>
                  <a:lumMod val="100000"/>
                  <a:shade val="100000"/>
                </a:schemeClr>
              </a:gs>
              <a:gs pos="100000">
                <a:schemeClr val="accent1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 w="34925" cap="rnd">
            <a:solidFill>
              <a:schemeClr val="accent1"/>
            </a:solidFill>
            <a:round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c:spPr>
        <c:marker>
          <c:symbol val="circle"/>
          <c:size val="6"/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 w="9525">
              <a:solidFill>
                <a:schemeClr val="accent1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AR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"/>
        <c:spPr>
          <a:gradFill rotWithShape="1">
            <a:gsLst>
              <a:gs pos="0">
                <a:schemeClr val="accent1">
                  <a:satMod val="103000"/>
                  <a:lumMod val="102000"/>
                  <a:tint val="94000"/>
                </a:schemeClr>
              </a:gs>
              <a:gs pos="50000">
                <a:schemeClr val="accent1">
                  <a:satMod val="110000"/>
                  <a:lumMod val="100000"/>
                  <a:shade val="100000"/>
                </a:schemeClr>
              </a:gs>
              <a:gs pos="100000">
                <a:schemeClr val="accent1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 w="34925" cap="rnd">
            <a:solidFill>
              <a:schemeClr val="accent1"/>
            </a:solidFill>
            <a:round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c:spPr>
        <c:marker>
          <c:symbol val="circle"/>
          <c:size val="6"/>
          <c:spPr>
            <a:gradFill rotWithShape="1">
              <a:gsLst>
                <a:gs pos="0">
                  <a:schemeClr val="accent2">
                    <a:satMod val="103000"/>
                    <a:lumMod val="102000"/>
                    <a:tint val="94000"/>
                  </a:schemeClr>
                </a:gs>
                <a:gs pos="50000">
                  <a:schemeClr val="accent2">
                    <a:satMod val="110000"/>
                    <a:lumMod val="100000"/>
                    <a:shade val="100000"/>
                  </a:schemeClr>
                </a:gs>
                <a:gs pos="100000">
                  <a:schemeClr val="accent2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 w="9525">
              <a:solidFill>
                <a:schemeClr val="accent2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AR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"/>
        <c:spPr>
          <a:gradFill rotWithShape="1">
            <a:gsLst>
              <a:gs pos="0">
                <a:schemeClr val="accent1">
                  <a:satMod val="103000"/>
                  <a:lumMod val="102000"/>
                  <a:tint val="94000"/>
                </a:schemeClr>
              </a:gs>
              <a:gs pos="50000">
                <a:schemeClr val="accent1">
                  <a:satMod val="110000"/>
                  <a:lumMod val="100000"/>
                  <a:shade val="100000"/>
                </a:schemeClr>
              </a:gs>
              <a:gs pos="100000">
                <a:schemeClr val="accent1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 w="34925" cap="rnd">
            <a:solidFill>
              <a:schemeClr val="accent1"/>
            </a:solidFill>
            <a:round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c:spPr>
        <c:marker>
          <c:symbol val="circle"/>
          <c:size val="6"/>
          <c:spPr>
            <a:gradFill rotWithShape="1">
              <a:gsLst>
                <a:gs pos="0">
                  <a:schemeClr val="accent3">
                    <a:satMod val="103000"/>
                    <a:lumMod val="102000"/>
                    <a:tint val="94000"/>
                  </a:schemeClr>
                </a:gs>
                <a:gs pos="50000">
                  <a:schemeClr val="accent3">
                    <a:satMod val="110000"/>
                    <a:lumMod val="100000"/>
                    <a:shade val="100000"/>
                  </a:schemeClr>
                </a:gs>
                <a:gs pos="100000">
                  <a:schemeClr val="accent3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 w="9525">
              <a:solidFill>
                <a:schemeClr val="accent3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AR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"/>
        <c:spPr>
          <a:gradFill rotWithShape="1">
            <a:gsLst>
              <a:gs pos="0">
                <a:schemeClr val="accent1">
                  <a:satMod val="103000"/>
                  <a:lumMod val="102000"/>
                  <a:tint val="94000"/>
                </a:schemeClr>
              </a:gs>
              <a:gs pos="50000">
                <a:schemeClr val="accent1">
                  <a:satMod val="110000"/>
                  <a:lumMod val="100000"/>
                  <a:shade val="100000"/>
                </a:schemeClr>
              </a:gs>
              <a:gs pos="100000">
                <a:schemeClr val="accent1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 w="34925" cap="rnd">
            <a:solidFill>
              <a:schemeClr val="accent1"/>
            </a:solidFill>
            <a:round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c:spPr>
        <c:marker>
          <c:symbol val="circle"/>
          <c:size val="6"/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 w="9525">
              <a:solidFill>
                <a:schemeClr val="accent1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bg1"/>
                  </a:solidFill>
                  <a:latin typeface="+mn-lt"/>
                  <a:ea typeface="+mn-ea"/>
                  <a:cs typeface="+mn-cs"/>
                </a:defRPr>
              </a:pPr>
              <a:endParaRPr lang="es-AR"/>
            </a:p>
          </c:txPr>
          <c:dLblPos val="t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"/>
        <c:spPr>
          <a:gradFill rotWithShape="1">
            <a:gsLst>
              <a:gs pos="0">
                <a:schemeClr val="accent1">
                  <a:satMod val="103000"/>
                  <a:lumMod val="102000"/>
                  <a:tint val="94000"/>
                </a:schemeClr>
              </a:gs>
              <a:gs pos="50000">
                <a:schemeClr val="accent1">
                  <a:satMod val="110000"/>
                  <a:lumMod val="100000"/>
                  <a:shade val="100000"/>
                </a:schemeClr>
              </a:gs>
              <a:gs pos="100000">
                <a:schemeClr val="accent1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 w="34925" cap="rnd">
            <a:solidFill>
              <a:schemeClr val="accent1"/>
            </a:solidFill>
            <a:round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c:spPr>
        <c:marker>
          <c:symbol val="circle"/>
          <c:size val="6"/>
          <c:spPr>
            <a:gradFill rotWithShape="1">
              <a:gsLst>
                <a:gs pos="0">
                  <a:schemeClr val="accent2">
                    <a:satMod val="103000"/>
                    <a:lumMod val="102000"/>
                    <a:tint val="94000"/>
                  </a:schemeClr>
                </a:gs>
                <a:gs pos="50000">
                  <a:schemeClr val="accent2">
                    <a:satMod val="110000"/>
                    <a:lumMod val="100000"/>
                    <a:shade val="100000"/>
                  </a:schemeClr>
                </a:gs>
                <a:gs pos="100000">
                  <a:schemeClr val="accent2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 w="9525">
              <a:solidFill>
                <a:schemeClr val="accent2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AR"/>
            </a:p>
          </c:txPr>
          <c:dLblPos val="t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8"/>
        <c:spPr>
          <a:gradFill rotWithShape="1">
            <a:gsLst>
              <a:gs pos="0">
                <a:schemeClr val="accent1">
                  <a:satMod val="103000"/>
                  <a:lumMod val="102000"/>
                  <a:tint val="94000"/>
                </a:schemeClr>
              </a:gs>
              <a:gs pos="50000">
                <a:schemeClr val="accent1">
                  <a:satMod val="110000"/>
                  <a:lumMod val="100000"/>
                  <a:shade val="100000"/>
                </a:schemeClr>
              </a:gs>
              <a:gs pos="100000">
                <a:schemeClr val="accent1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 w="34925" cap="rnd">
            <a:solidFill>
              <a:schemeClr val="accent1"/>
            </a:solidFill>
            <a:round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c:spPr>
        <c:marker>
          <c:symbol val="circle"/>
          <c:size val="6"/>
          <c:spPr>
            <a:gradFill rotWithShape="1">
              <a:gsLst>
                <a:gs pos="0">
                  <a:schemeClr val="accent3">
                    <a:satMod val="103000"/>
                    <a:lumMod val="102000"/>
                    <a:tint val="94000"/>
                  </a:schemeClr>
                </a:gs>
                <a:gs pos="50000">
                  <a:schemeClr val="accent3">
                    <a:satMod val="110000"/>
                    <a:lumMod val="100000"/>
                    <a:shade val="100000"/>
                  </a:schemeClr>
                </a:gs>
                <a:gs pos="100000">
                  <a:schemeClr val="accent3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 w="9525">
              <a:solidFill>
                <a:schemeClr val="accent3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1" i="0" u="none" strike="noStrike" kern="1200" baseline="0">
                  <a:solidFill>
                    <a:schemeClr val="bg1"/>
                  </a:solidFill>
                  <a:latin typeface="+mn-lt"/>
                  <a:ea typeface="+mn-ea"/>
                  <a:cs typeface="+mn-cs"/>
                </a:defRPr>
              </a:pPr>
              <a:endParaRPr lang="es-AR"/>
            </a:p>
          </c:txPr>
          <c:dLblPos val="t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9"/>
        <c:spPr>
          <a:gradFill rotWithShape="1">
            <a:gsLst>
              <a:gs pos="0">
                <a:schemeClr val="accent1">
                  <a:satMod val="103000"/>
                  <a:lumMod val="102000"/>
                  <a:tint val="94000"/>
                </a:schemeClr>
              </a:gs>
              <a:gs pos="50000">
                <a:schemeClr val="accent1">
                  <a:satMod val="110000"/>
                  <a:lumMod val="100000"/>
                  <a:shade val="100000"/>
                </a:schemeClr>
              </a:gs>
              <a:gs pos="100000">
                <a:schemeClr val="accent1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 w="34925" cap="rnd">
            <a:solidFill>
              <a:schemeClr val="accent1"/>
            </a:solidFill>
            <a:round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c:spPr>
        <c:marker>
          <c:symbol val="circle"/>
          <c:size val="6"/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 w="9525">
              <a:solidFill>
                <a:schemeClr val="accent1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bg1"/>
                  </a:solidFill>
                  <a:latin typeface="+mn-lt"/>
                  <a:ea typeface="+mn-ea"/>
                  <a:cs typeface="+mn-cs"/>
                </a:defRPr>
              </a:pPr>
              <a:endParaRPr lang="es-AR"/>
            </a:p>
          </c:txPr>
          <c:dLblPos val="t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0"/>
        <c:spPr>
          <a:gradFill rotWithShape="1">
            <a:gsLst>
              <a:gs pos="0">
                <a:schemeClr val="accent1">
                  <a:satMod val="103000"/>
                  <a:lumMod val="102000"/>
                  <a:tint val="94000"/>
                </a:schemeClr>
              </a:gs>
              <a:gs pos="50000">
                <a:schemeClr val="accent1">
                  <a:satMod val="110000"/>
                  <a:lumMod val="100000"/>
                  <a:shade val="100000"/>
                </a:schemeClr>
              </a:gs>
              <a:gs pos="100000">
                <a:schemeClr val="accent1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 w="34925" cap="rnd">
            <a:solidFill>
              <a:schemeClr val="accent1"/>
            </a:solidFill>
            <a:round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c:spPr>
        <c:marker>
          <c:symbol val="circle"/>
          <c:size val="6"/>
          <c:spPr>
            <a:gradFill rotWithShape="1">
              <a:gsLst>
                <a:gs pos="0">
                  <a:schemeClr val="accent2">
                    <a:satMod val="103000"/>
                    <a:lumMod val="102000"/>
                    <a:tint val="94000"/>
                  </a:schemeClr>
                </a:gs>
                <a:gs pos="50000">
                  <a:schemeClr val="accent2">
                    <a:satMod val="110000"/>
                    <a:lumMod val="100000"/>
                    <a:shade val="100000"/>
                  </a:schemeClr>
                </a:gs>
                <a:gs pos="100000">
                  <a:schemeClr val="accent2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 w="9525">
              <a:solidFill>
                <a:schemeClr val="accent2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AR"/>
            </a:p>
          </c:txPr>
          <c:dLblPos val="t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1"/>
        <c:spPr>
          <a:gradFill rotWithShape="1">
            <a:gsLst>
              <a:gs pos="0">
                <a:schemeClr val="accent1">
                  <a:satMod val="103000"/>
                  <a:lumMod val="102000"/>
                  <a:tint val="94000"/>
                </a:schemeClr>
              </a:gs>
              <a:gs pos="50000">
                <a:schemeClr val="accent1">
                  <a:satMod val="110000"/>
                  <a:lumMod val="100000"/>
                  <a:shade val="100000"/>
                </a:schemeClr>
              </a:gs>
              <a:gs pos="100000">
                <a:schemeClr val="accent1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 w="34925" cap="rnd">
            <a:solidFill>
              <a:schemeClr val="accent1"/>
            </a:solidFill>
            <a:round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c:spPr>
        <c:marker>
          <c:symbol val="circle"/>
          <c:size val="6"/>
          <c:spPr>
            <a:gradFill rotWithShape="1">
              <a:gsLst>
                <a:gs pos="0">
                  <a:schemeClr val="accent3">
                    <a:satMod val="103000"/>
                    <a:lumMod val="102000"/>
                    <a:tint val="94000"/>
                  </a:schemeClr>
                </a:gs>
                <a:gs pos="50000">
                  <a:schemeClr val="accent3">
                    <a:satMod val="110000"/>
                    <a:lumMod val="100000"/>
                    <a:shade val="100000"/>
                  </a:schemeClr>
                </a:gs>
                <a:gs pos="100000">
                  <a:schemeClr val="accent3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 w="9525">
              <a:solidFill>
                <a:schemeClr val="accent3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1" i="0" u="none" strike="noStrike" kern="1200" baseline="0">
                  <a:solidFill>
                    <a:schemeClr val="bg1"/>
                  </a:solidFill>
                  <a:latin typeface="+mn-lt"/>
                  <a:ea typeface="+mn-ea"/>
                  <a:cs typeface="+mn-cs"/>
                </a:defRPr>
              </a:pPr>
              <a:endParaRPr lang="es-AR"/>
            </a:p>
          </c:txPr>
          <c:dLblPos val="t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2"/>
        <c:spPr>
          <a:gradFill rotWithShape="1">
            <a:gsLst>
              <a:gs pos="0">
                <a:schemeClr val="accent1">
                  <a:satMod val="103000"/>
                  <a:lumMod val="102000"/>
                  <a:tint val="94000"/>
                </a:schemeClr>
              </a:gs>
              <a:gs pos="50000">
                <a:schemeClr val="accent1">
                  <a:satMod val="110000"/>
                  <a:lumMod val="100000"/>
                  <a:shade val="100000"/>
                </a:schemeClr>
              </a:gs>
              <a:gs pos="100000">
                <a:schemeClr val="accent1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 w="34925" cap="rnd">
            <a:solidFill>
              <a:schemeClr val="accent1"/>
            </a:solidFill>
            <a:round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c:spPr>
        <c:marker>
          <c:symbol val="circle"/>
          <c:size val="6"/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 w="9525">
              <a:solidFill>
                <a:schemeClr val="accent1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bg1"/>
                  </a:solidFill>
                  <a:latin typeface="+mn-lt"/>
                  <a:ea typeface="+mn-ea"/>
                  <a:cs typeface="+mn-cs"/>
                </a:defRPr>
              </a:pPr>
              <a:endParaRPr lang="es-AR"/>
            </a:p>
          </c:txPr>
          <c:dLblPos val="t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3"/>
        <c:spPr>
          <a:gradFill rotWithShape="1">
            <a:gsLst>
              <a:gs pos="0">
                <a:schemeClr val="accent1">
                  <a:satMod val="103000"/>
                  <a:lumMod val="102000"/>
                  <a:tint val="94000"/>
                </a:schemeClr>
              </a:gs>
              <a:gs pos="50000">
                <a:schemeClr val="accent1">
                  <a:satMod val="110000"/>
                  <a:lumMod val="100000"/>
                  <a:shade val="100000"/>
                </a:schemeClr>
              </a:gs>
              <a:gs pos="100000">
                <a:schemeClr val="accent1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 w="34925" cap="rnd">
            <a:solidFill>
              <a:schemeClr val="accent1"/>
            </a:solidFill>
            <a:round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c:spPr>
        <c:marker>
          <c:symbol val="circle"/>
          <c:size val="6"/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 w="9525">
              <a:solidFill>
                <a:schemeClr val="accent1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bg1"/>
                  </a:solidFill>
                  <a:latin typeface="+mn-lt"/>
                  <a:ea typeface="+mn-ea"/>
                  <a:cs typeface="+mn-cs"/>
                </a:defRPr>
              </a:pPr>
              <a:endParaRPr lang="es-AR"/>
            </a:p>
          </c:txPr>
          <c:dLblPos val="t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4"/>
        <c:spPr>
          <a:gradFill rotWithShape="1">
            <a:gsLst>
              <a:gs pos="0">
                <a:schemeClr val="accent1">
                  <a:satMod val="103000"/>
                  <a:lumMod val="102000"/>
                  <a:tint val="94000"/>
                </a:schemeClr>
              </a:gs>
              <a:gs pos="50000">
                <a:schemeClr val="accent1">
                  <a:satMod val="110000"/>
                  <a:lumMod val="100000"/>
                  <a:shade val="100000"/>
                </a:schemeClr>
              </a:gs>
              <a:gs pos="100000">
                <a:schemeClr val="accent1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 w="34925" cap="rnd">
            <a:solidFill>
              <a:schemeClr val="accent1"/>
            </a:solidFill>
            <a:round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c:spPr>
        <c:marker>
          <c:symbol val="circle"/>
          <c:size val="6"/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 w="9525">
              <a:solidFill>
                <a:schemeClr val="accent1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1" i="0" u="none" strike="noStrike" kern="1200" baseline="0">
                  <a:solidFill>
                    <a:schemeClr val="bg1"/>
                  </a:solidFill>
                  <a:latin typeface="+mn-lt"/>
                  <a:ea typeface="+mn-ea"/>
                  <a:cs typeface="+mn-cs"/>
                </a:defRPr>
              </a:pPr>
              <a:endParaRPr lang="es-AR"/>
            </a:p>
          </c:txPr>
          <c:dLblPos val="t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5"/>
        <c:spPr>
          <a:gradFill rotWithShape="1">
            <a:gsLst>
              <a:gs pos="0">
                <a:schemeClr val="accent1">
                  <a:satMod val="103000"/>
                  <a:lumMod val="102000"/>
                  <a:tint val="94000"/>
                </a:schemeClr>
              </a:gs>
              <a:gs pos="50000">
                <a:schemeClr val="accent1">
                  <a:satMod val="110000"/>
                  <a:lumMod val="100000"/>
                  <a:shade val="100000"/>
                </a:schemeClr>
              </a:gs>
              <a:gs pos="100000">
                <a:schemeClr val="accent1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 w="34925" cap="rnd">
            <a:solidFill>
              <a:schemeClr val="accent1"/>
            </a:solidFill>
            <a:round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c:spPr>
        <c:marker>
          <c:symbol val="circle"/>
          <c:size val="6"/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 w="9525">
              <a:solidFill>
                <a:schemeClr val="accent1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bg1"/>
                  </a:solidFill>
                  <a:latin typeface="+mn-lt"/>
                  <a:ea typeface="+mn-ea"/>
                  <a:cs typeface="+mn-cs"/>
                </a:defRPr>
              </a:pPr>
              <a:endParaRPr lang="es-AR"/>
            </a:p>
          </c:txPr>
          <c:dLblPos val="t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6"/>
        <c:spPr>
          <a:gradFill rotWithShape="1">
            <a:gsLst>
              <a:gs pos="0">
                <a:schemeClr val="accent1">
                  <a:satMod val="103000"/>
                  <a:lumMod val="102000"/>
                  <a:tint val="94000"/>
                </a:schemeClr>
              </a:gs>
              <a:gs pos="50000">
                <a:schemeClr val="accent1">
                  <a:satMod val="110000"/>
                  <a:lumMod val="100000"/>
                  <a:shade val="100000"/>
                </a:schemeClr>
              </a:gs>
              <a:gs pos="100000">
                <a:schemeClr val="accent1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 w="34925" cap="rnd">
            <a:solidFill>
              <a:schemeClr val="accent1"/>
            </a:solidFill>
            <a:round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c:spPr>
        <c:marker>
          <c:symbol val="circle"/>
          <c:size val="6"/>
          <c:spPr>
            <a:gradFill rotWithShape="1">
              <a:gsLst>
                <a:gs pos="0">
                  <a:schemeClr val="accent2">
                    <a:satMod val="103000"/>
                    <a:lumMod val="102000"/>
                    <a:tint val="94000"/>
                  </a:schemeClr>
                </a:gs>
                <a:gs pos="50000">
                  <a:schemeClr val="accent2">
                    <a:satMod val="110000"/>
                    <a:lumMod val="100000"/>
                    <a:shade val="100000"/>
                  </a:schemeClr>
                </a:gs>
                <a:gs pos="100000">
                  <a:schemeClr val="accent2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 w="9525">
              <a:solidFill>
                <a:schemeClr val="accent2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bg1"/>
                  </a:solidFill>
                  <a:latin typeface="+mn-lt"/>
                  <a:ea typeface="+mn-ea"/>
                  <a:cs typeface="+mn-cs"/>
                </a:defRPr>
              </a:pPr>
              <a:endParaRPr lang="es-AR"/>
            </a:p>
          </c:txPr>
          <c:dLblPos val="t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7"/>
        <c:spPr>
          <a:gradFill rotWithShape="1">
            <a:gsLst>
              <a:gs pos="0">
                <a:schemeClr val="accent1">
                  <a:satMod val="103000"/>
                  <a:lumMod val="102000"/>
                  <a:tint val="94000"/>
                </a:schemeClr>
              </a:gs>
              <a:gs pos="50000">
                <a:schemeClr val="accent1">
                  <a:satMod val="110000"/>
                  <a:lumMod val="100000"/>
                  <a:shade val="100000"/>
                </a:schemeClr>
              </a:gs>
              <a:gs pos="100000">
                <a:schemeClr val="accent1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 w="34925" cap="rnd">
            <a:solidFill>
              <a:schemeClr val="accent1"/>
            </a:solidFill>
            <a:round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c:spPr>
        <c:marker>
          <c:symbol val="circle"/>
          <c:size val="6"/>
          <c:spPr>
            <a:gradFill rotWithShape="1">
              <a:gsLst>
                <a:gs pos="0">
                  <a:schemeClr val="accent3">
                    <a:satMod val="103000"/>
                    <a:lumMod val="102000"/>
                    <a:tint val="94000"/>
                  </a:schemeClr>
                </a:gs>
                <a:gs pos="50000">
                  <a:schemeClr val="accent3">
                    <a:satMod val="110000"/>
                    <a:lumMod val="100000"/>
                    <a:shade val="100000"/>
                  </a:schemeClr>
                </a:gs>
                <a:gs pos="100000">
                  <a:schemeClr val="accent3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 w="9525">
              <a:solidFill>
                <a:schemeClr val="accent3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1" i="0" u="none" strike="noStrike" kern="1200" baseline="0">
                  <a:solidFill>
                    <a:schemeClr val="bg1"/>
                  </a:solidFill>
                  <a:latin typeface="+mn-lt"/>
                  <a:ea typeface="+mn-ea"/>
                  <a:cs typeface="+mn-cs"/>
                </a:defRPr>
              </a:pPr>
              <a:endParaRPr lang="es-AR"/>
            </a:p>
          </c:txPr>
          <c:dLblPos val="t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8"/>
        <c:spPr>
          <a:gradFill rotWithShape="1">
            <a:gsLst>
              <a:gs pos="0">
                <a:schemeClr val="accent1">
                  <a:satMod val="103000"/>
                  <a:lumMod val="102000"/>
                  <a:tint val="94000"/>
                </a:schemeClr>
              </a:gs>
              <a:gs pos="50000">
                <a:schemeClr val="accent1">
                  <a:satMod val="110000"/>
                  <a:lumMod val="100000"/>
                  <a:shade val="100000"/>
                </a:schemeClr>
              </a:gs>
              <a:gs pos="100000">
                <a:schemeClr val="accent1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 w="34925" cap="rnd">
            <a:solidFill>
              <a:schemeClr val="accent1"/>
            </a:solidFill>
            <a:round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c:spPr>
        <c:marker>
          <c:symbol val="circle"/>
          <c:size val="6"/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 w="9525">
              <a:solidFill>
                <a:schemeClr val="accent1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bg1"/>
                  </a:solidFill>
                  <a:latin typeface="+mn-lt"/>
                  <a:ea typeface="+mn-ea"/>
                  <a:cs typeface="+mn-cs"/>
                </a:defRPr>
              </a:pPr>
              <a:endParaRPr lang="es-AR"/>
            </a:p>
          </c:txPr>
          <c:dLblPos val="t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9"/>
        <c:spPr>
          <a:gradFill rotWithShape="1">
            <a:gsLst>
              <a:gs pos="0">
                <a:schemeClr val="accent1">
                  <a:satMod val="103000"/>
                  <a:lumMod val="102000"/>
                  <a:tint val="94000"/>
                </a:schemeClr>
              </a:gs>
              <a:gs pos="50000">
                <a:schemeClr val="accent1">
                  <a:satMod val="110000"/>
                  <a:lumMod val="100000"/>
                  <a:shade val="100000"/>
                </a:schemeClr>
              </a:gs>
              <a:gs pos="100000">
                <a:schemeClr val="accent1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 w="34925" cap="rnd">
            <a:solidFill>
              <a:schemeClr val="accent1"/>
            </a:solidFill>
            <a:round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c:spPr>
        <c:marker>
          <c:symbol val="circle"/>
          <c:size val="6"/>
          <c:spPr>
            <a:gradFill rotWithShape="1">
              <a:gsLst>
                <a:gs pos="0">
                  <a:schemeClr val="accent2">
                    <a:satMod val="103000"/>
                    <a:lumMod val="102000"/>
                    <a:tint val="94000"/>
                  </a:schemeClr>
                </a:gs>
                <a:gs pos="50000">
                  <a:schemeClr val="accent2">
                    <a:satMod val="110000"/>
                    <a:lumMod val="100000"/>
                    <a:shade val="100000"/>
                  </a:schemeClr>
                </a:gs>
                <a:gs pos="100000">
                  <a:schemeClr val="accent2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 w="9525">
              <a:solidFill>
                <a:schemeClr val="accent2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bg1"/>
                  </a:solidFill>
                  <a:latin typeface="+mn-lt"/>
                  <a:ea typeface="+mn-ea"/>
                  <a:cs typeface="+mn-cs"/>
                </a:defRPr>
              </a:pPr>
              <a:endParaRPr lang="es-AR"/>
            </a:p>
          </c:txPr>
          <c:dLblPos val="t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0"/>
        <c:spPr>
          <a:gradFill rotWithShape="1">
            <a:gsLst>
              <a:gs pos="0">
                <a:schemeClr val="accent1">
                  <a:satMod val="103000"/>
                  <a:lumMod val="102000"/>
                  <a:tint val="94000"/>
                </a:schemeClr>
              </a:gs>
              <a:gs pos="50000">
                <a:schemeClr val="accent1">
                  <a:satMod val="110000"/>
                  <a:lumMod val="100000"/>
                  <a:shade val="100000"/>
                </a:schemeClr>
              </a:gs>
              <a:gs pos="100000">
                <a:schemeClr val="accent1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 w="34925" cap="rnd">
            <a:solidFill>
              <a:schemeClr val="accent1"/>
            </a:solidFill>
            <a:round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c:spPr>
        <c:marker>
          <c:symbol val="circle"/>
          <c:size val="6"/>
          <c:spPr>
            <a:gradFill rotWithShape="1">
              <a:gsLst>
                <a:gs pos="0">
                  <a:schemeClr val="accent3">
                    <a:satMod val="103000"/>
                    <a:lumMod val="102000"/>
                    <a:tint val="94000"/>
                  </a:schemeClr>
                </a:gs>
                <a:gs pos="50000">
                  <a:schemeClr val="accent3">
                    <a:satMod val="110000"/>
                    <a:lumMod val="100000"/>
                    <a:shade val="100000"/>
                  </a:schemeClr>
                </a:gs>
                <a:gs pos="100000">
                  <a:schemeClr val="accent3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 w="9525">
              <a:solidFill>
                <a:schemeClr val="accent3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1" i="0" u="none" strike="noStrike" kern="1200" baseline="0">
                  <a:solidFill>
                    <a:schemeClr val="bg1"/>
                  </a:solidFill>
                  <a:latin typeface="+mn-lt"/>
                  <a:ea typeface="+mn-ea"/>
                  <a:cs typeface="+mn-cs"/>
                </a:defRPr>
              </a:pPr>
              <a:endParaRPr lang="es-AR"/>
            </a:p>
          </c:txPr>
          <c:dLblPos val="t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1"/>
        <c:spPr>
          <a:ln w="34925" cap="rnd">
            <a:solidFill>
              <a:schemeClr val="accent1"/>
            </a:solidFill>
            <a:round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c:spPr>
        <c:marker>
          <c:symbol val="circle"/>
          <c:size val="6"/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 w="9525">
              <a:solidFill>
                <a:schemeClr val="accent1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bg1"/>
                  </a:solidFill>
                  <a:latin typeface="+mn-lt"/>
                  <a:ea typeface="+mn-ea"/>
                  <a:cs typeface="+mn-cs"/>
                </a:defRPr>
              </a:pPr>
              <a:endParaRPr lang="es-AR"/>
            </a:p>
          </c:txPr>
          <c:dLblPos val="t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2"/>
        <c:spPr>
          <a:ln w="34925" cap="rnd">
            <a:solidFill>
              <a:schemeClr val="accent1"/>
            </a:solidFill>
            <a:round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c:spPr>
        <c:marker>
          <c:symbol val="circle"/>
          <c:size val="6"/>
          <c:spPr>
            <a:gradFill rotWithShape="1">
              <a:gsLst>
                <a:gs pos="0">
                  <a:schemeClr val="accent2">
                    <a:satMod val="103000"/>
                    <a:lumMod val="102000"/>
                    <a:tint val="94000"/>
                  </a:schemeClr>
                </a:gs>
                <a:gs pos="50000">
                  <a:schemeClr val="accent2">
                    <a:satMod val="110000"/>
                    <a:lumMod val="100000"/>
                    <a:shade val="100000"/>
                  </a:schemeClr>
                </a:gs>
                <a:gs pos="100000">
                  <a:schemeClr val="accent2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 w="9525">
              <a:solidFill>
                <a:schemeClr val="accent2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bg1"/>
                  </a:solidFill>
                  <a:latin typeface="+mn-lt"/>
                  <a:ea typeface="+mn-ea"/>
                  <a:cs typeface="+mn-cs"/>
                </a:defRPr>
              </a:pPr>
              <a:endParaRPr lang="es-AR"/>
            </a:p>
          </c:txPr>
          <c:dLblPos val="t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3"/>
        <c:spPr>
          <a:ln w="34925" cap="rnd">
            <a:solidFill>
              <a:schemeClr val="accent1"/>
            </a:solidFill>
            <a:round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c:spPr>
        <c:marker>
          <c:symbol val="circle"/>
          <c:size val="6"/>
          <c:spPr>
            <a:gradFill rotWithShape="1">
              <a:gsLst>
                <a:gs pos="0">
                  <a:schemeClr val="accent3">
                    <a:satMod val="103000"/>
                    <a:lumMod val="102000"/>
                    <a:tint val="94000"/>
                  </a:schemeClr>
                </a:gs>
                <a:gs pos="50000">
                  <a:schemeClr val="accent3">
                    <a:satMod val="110000"/>
                    <a:lumMod val="100000"/>
                    <a:shade val="100000"/>
                  </a:schemeClr>
                </a:gs>
                <a:gs pos="100000">
                  <a:schemeClr val="accent3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 w="9525">
              <a:solidFill>
                <a:schemeClr val="accent3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1" i="0" u="none" strike="noStrike" kern="1200" baseline="0">
                  <a:solidFill>
                    <a:schemeClr val="bg1"/>
                  </a:solidFill>
                  <a:latin typeface="+mn-lt"/>
                  <a:ea typeface="+mn-ea"/>
                  <a:cs typeface="+mn-cs"/>
                </a:defRPr>
              </a:pPr>
              <a:endParaRPr lang="es-AR"/>
            </a:p>
          </c:txPr>
          <c:dLblPos val="t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plotArea>
      <c:layout/>
      <c:lineChart>
        <c:grouping val="standard"/>
        <c:varyColors val="0"/>
        <c:ser>
          <c:idx val="0"/>
          <c:order val="0"/>
          <c:tx>
            <c:strRef>
              <c:f>TD!$U$41</c:f>
              <c:strCache>
                <c:ptCount val="1"/>
                <c:pt idx="0">
                  <c:v>Activo Total</c:v>
                </c:pt>
              </c:strCache>
            </c:strRef>
          </c:tx>
          <c:spPr>
            <a:ln w="34925" cap="rnd">
              <a:solidFill>
                <a:schemeClr val="accent1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circle"/>
            <c:size val="6"/>
            <c:spPr>
              <a:gradFill rotWithShape="1">
                <a:gsLst>
                  <a:gs pos="0">
                    <a:schemeClr val="accent1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9525">
                <a:solidFill>
                  <a:schemeClr val="accent1"/>
                </a:solidFill>
                <a:round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s-AR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TD!$T$42:$T$45</c:f>
              <c:strCache>
                <c:ptCount val="3"/>
                <c:pt idx="0">
                  <c:v>2022</c:v>
                </c:pt>
                <c:pt idx="1">
                  <c:v>2023</c:v>
                </c:pt>
                <c:pt idx="2">
                  <c:v>2024</c:v>
                </c:pt>
              </c:strCache>
            </c:strRef>
          </c:cat>
          <c:val>
            <c:numRef>
              <c:f>TD!$U$42:$U$45</c:f>
              <c:numCache>
                <c:formatCode>#,##0</c:formatCode>
                <c:ptCount val="3"/>
                <c:pt idx="0">
                  <c:v>505265</c:v>
                </c:pt>
                <c:pt idx="1">
                  <c:v>566457</c:v>
                </c:pt>
                <c:pt idx="2">
                  <c:v>576311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307-4503-9A3D-C6AA63EE1486}"/>
            </c:ext>
          </c:extLst>
        </c:ser>
        <c:ser>
          <c:idx val="1"/>
          <c:order val="1"/>
          <c:tx>
            <c:strRef>
              <c:f>TD!$V$41</c:f>
              <c:strCache>
                <c:ptCount val="1"/>
                <c:pt idx="0">
                  <c:v>Pasivo Total</c:v>
                </c:pt>
              </c:strCache>
            </c:strRef>
          </c:tx>
          <c:spPr>
            <a:ln w="34925" cap="rnd">
              <a:solidFill>
                <a:schemeClr val="accent2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circle"/>
            <c:size val="6"/>
            <c:spPr>
              <a:gradFill rotWithShape="1">
                <a:gsLst>
                  <a:gs pos="0">
                    <a:schemeClr val="accent2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9525">
                <a:solidFill>
                  <a:schemeClr val="accent2"/>
                </a:solidFill>
                <a:round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s-AR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TD!$T$42:$T$45</c:f>
              <c:strCache>
                <c:ptCount val="3"/>
                <c:pt idx="0">
                  <c:v>2022</c:v>
                </c:pt>
                <c:pt idx="1">
                  <c:v>2023</c:v>
                </c:pt>
                <c:pt idx="2">
                  <c:v>2024</c:v>
                </c:pt>
              </c:strCache>
            </c:strRef>
          </c:cat>
          <c:val>
            <c:numRef>
              <c:f>TD!$V$42:$V$45</c:f>
              <c:numCache>
                <c:formatCode>#,##0</c:formatCode>
                <c:ptCount val="3"/>
                <c:pt idx="0">
                  <c:v>293391</c:v>
                </c:pt>
                <c:pt idx="1">
                  <c:v>251784</c:v>
                </c:pt>
                <c:pt idx="2">
                  <c:v>243511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307-4503-9A3D-C6AA63EE1486}"/>
            </c:ext>
          </c:extLst>
        </c:ser>
        <c:ser>
          <c:idx val="2"/>
          <c:order val="2"/>
          <c:tx>
            <c:strRef>
              <c:f>TD!$W$41</c:f>
              <c:strCache>
                <c:ptCount val="1"/>
                <c:pt idx="0">
                  <c:v>Patrimonio Total</c:v>
                </c:pt>
              </c:strCache>
            </c:strRef>
          </c:tx>
          <c:spPr>
            <a:ln w="34925" cap="rnd">
              <a:solidFill>
                <a:schemeClr val="accent3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circle"/>
            <c:size val="6"/>
            <c:spPr>
              <a:gradFill rotWithShape="1">
                <a:gsLst>
                  <a:gs pos="0">
                    <a:schemeClr val="accent3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9525">
                <a:solidFill>
                  <a:schemeClr val="accent3"/>
                </a:solidFill>
                <a:round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s-AR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TD!$T$42:$T$45</c:f>
              <c:strCache>
                <c:ptCount val="3"/>
                <c:pt idx="0">
                  <c:v>2022</c:v>
                </c:pt>
                <c:pt idx="1">
                  <c:v>2023</c:v>
                </c:pt>
                <c:pt idx="2">
                  <c:v>2024</c:v>
                </c:pt>
              </c:strCache>
            </c:strRef>
          </c:cat>
          <c:val>
            <c:numRef>
              <c:f>TD!$W$42:$W$45</c:f>
              <c:numCache>
                <c:formatCode>#,##0</c:formatCode>
                <c:ptCount val="3"/>
                <c:pt idx="0">
                  <c:v>211874</c:v>
                </c:pt>
                <c:pt idx="1">
                  <c:v>314673</c:v>
                </c:pt>
                <c:pt idx="2">
                  <c:v>332800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307-4503-9A3D-C6AA63EE1486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24751487"/>
        <c:axId val="24751007"/>
      </c:lineChart>
      <c:catAx>
        <c:axId val="2475148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bg1"/>
                </a:solidFill>
                <a:latin typeface="+mn-lt"/>
                <a:ea typeface="+mn-ea"/>
                <a:cs typeface="+mn-cs"/>
              </a:defRPr>
            </a:pPr>
            <a:endParaRPr lang="es-AR"/>
          </a:p>
        </c:txPr>
        <c:crossAx val="24751007"/>
        <c:crosses val="autoZero"/>
        <c:auto val="1"/>
        <c:lblAlgn val="ctr"/>
        <c:lblOffset val="100"/>
        <c:noMultiLvlLbl val="0"/>
      </c:catAx>
      <c:valAx>
        <c:axId val="24751007"/>
        <c:scaling>
          <c:orientation val="minMax"/>
        </c:scaling>
        <c:delete val="0"/>
        <c:axPos val="l"/>
        <c:numFmt formatCode="#,##0" sourceLinked="1"/>
        <c:majorTickMark val="none"/>
        <c:minorTickMark val="none"/>
        <c:tickLblPos val="none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AR"/>
          </a:p>
        </c:txPr>
        <c:crossAx val="24751487"/>
        <c:crosses val="autoZero"/>
        <c:crossBetween val="between"/>
        <c:dispUnits>
          <c:builtInUnit val="thousands"/>
          <c:dispUnitsLbl>
            <c:spPr>
              <a:noFill/>
              <a:ln>
                <a:noFill/>
              </a:ln>
              <a:effectLst/>
            </c:spPr>
            <c:txPr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s-AR"/>
              </a:p>
            </c:txPr>
          </c:dispUnitsLbl>
        </c:dispUnits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0.14476505924331159"/>
          <c:y val="0.18685196850393698"/>
          <c:w val="0.67680603022136565"/>
          <c:h val="5.62503937007874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baseline="0">
              <a:solidFill>
                <a:schemeClr val="bg1"/>
              </a:solidFill>
              <a:latin typeface="+mn-lt"/>
              <a:ea typeface="+mn-ea"/>
              <a:cs typeface="+mn-cs"/>
            </a:defRPr>
          </a:pPr>
          <a:endParaRPr lang="es-AR"/>
        </a:p>
      </c:txPr>
    </c:legend>
    <c:plotVisOnly val="1"/>
    <c:dispBlanksAs val="gap"/>
    <c:showDLblsOverMax val="0"/>
    <c:extLst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s-AR"/>
    </a:p>
  </c:txPr>
  <c:printSettings>
    <c:headerFooter/>
    <c:pageMargins b="0.75" l="0.7" r="0.7" t="0.75" header="0.3" footer="0.3"/>
    <c:pageSetup/>
  </c:printSettings>
  <c:extLst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[EEFF_2024_2023_2022 ANALISIS FINANCIERO DEZTACA MUESTRA DEF 25-10.xlsx]TD!PASIVO CORRRIENTE Y NO CORRIENTE</c:name>
    <c:fmtId val="2"/>
  </c:pivotSource>
  <c:chart>
    <c:autoTitleDeleted val="0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1000" b="1" i="0" u="none" strike="noStrike" kern="1200" baseline="0">
                  <a:solidFill>
                    <a:schemeClr val="bg1"/>
                  </a:solidFill>
                  <a:latin typeface="+mn-lt"/>
                  <a:ea typeface="+mn-ea"/>
                  <a:cs typeface="+mn-cs"/>
                </a:defRPr>
              </a:pPr>
              <a:endParaRPr lang="es-AR"/>
            </a:p>
          </c:txPr>
          <c:dLblPos val="ctr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1050" b="1" i="0" u="none" strike="noStrike" kern="1200" baseline="0">
                  <a:solidFill>
                    <a:schemeClr val="bg1"/>
                  </a:solidFill>
                  <a:latin typeface="+mn-lt"/>
                  <a:ea typeface="+mn-ea"/>
                  <a:cs typeface="+mn-cs"/>
                </a:defRPr>
              </a:pPr>
              <a:endParaRPr lang="es-AR"/>
            </a:p>
          </c:txPr>
          <c:dLblPos val="ctr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1000" b="1" i="0" u="none" strike="noStrike" kern="1200" baseline="0">
                  <a:solidFill>
                    <a:schemeClr val="bg1"/>
                  </a:solidFill>
                  <a:latin typeface="+mn-lt"/>
                  <a:ea typeface="+mn-ea"/>
                  <a:cs typeface="+mn-cs"/>
                </a:defRPr>
              </a:pPr>
              <a:endParaRPr lang="es-AR"/>
            </a:p>
          </c:txPr>
          <c:dLblPos val="ctr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1050" b="1" i="0" u="none" strike="noStrike" kern="1200" baseline="0">
                  <a:solidFill>
                    <a:schemeClr val="bg1"/>
                  </a:solidFill>
                  <a:latin typeface="+mn-lt"/>
                  <a:ea typeface="+mn-ea"/>
                  <a:cs typeface="+mn-cs"/>
                </a:defRPr>
              </a:pPr>
              <a:endParaRPr lang="es-AR"/>
            </a:p>
          </c:txPr>
          <c:dLblPos val="ctr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1000" b="1" i="0" u="none" strike="noStrike" kern="1200" baseline="0">
                  <a:solidFill>
                    <a:schemeClr val="bg1"/>
                  </a:solidFill>
                  <a:latin typeface="+mn-lt"/>
                  <a:ea typeface="+mn-ea"/>
                  <a:cs typeface="+mn-cs"/>
                </a:defRPr>
              </a:pPr>
              <a:endParaRPr lang="es-AR"/>
            </a:p>
          </c:txPr>
          <c:dLblPos val="ctr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1050" b="1" i="0" u="none" strike="noStrike" kern="1200" baseline="0">
                  <a:solidFill>
                    <a:schemeClr val="bg1"/>
                  </a:solidFill>
                  <a:latin typeface="+mn-lt"/>
                  <a:ea typeface="+mn-ea"/>
                  <a:cs typeface="+mn-cs"/>
                </a:defRPr>
              </a:pPr>
              <a:endParaRPr lang="es-AR"/>
            </a:p>
          </c:txPr>
          <c:dLblPos val="ctr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1000" b="1" i="0" u="none" strike="noStrike" kern="1200" baseline="0">
                  <a:solidFill>
                    <a:schemeClr val="bg1"/>
                  </a:solidFill>
                  <a:latin typeface="+mn-lt"/>
                  <a:ea typeface="+mn-ea"/>
                  <a:cs typeface="+mn-cs"/>
                </a:defRPr>
              </a:pPr>
              <a:endParaRPr lang="es-AR"/>
            </a:p>
          </c:txPr>
          <c:dLblPos val="ctr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1050" b="1" i="0" u="none" strike="noStrike" kern="1200" baseline="0">
                  <a:solidFill>
                    <a:schemeClr val="bg1"/>
                  </a:solidFill>
                  <a:latin typeface="+mn-lt"/>
                  <a:ea typeface="+mn-ea"/>
                  <a:cs typeface="+mn-cs"/>
                </a:defRPr>
              </a:pPr>
              <a:endParaRPr lang="es-AR"/>
            </a:p>
          </c:txPr>
          <c:dLblPos val="ctr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1000" b="1" i="0" u="none" strike="noStrike" kern="1200" baseline="0">
                  <a:solidFill>
                    <a:schemeClr val="bg1"/>
                  </a:solidFill>
                  <a:latin typeface="+mn-lt"/>
                  <a:ea typeface="+mn-ea"/>
                  <a:cs typeface="+mn-cs"/>
                </a:defRPr>
              </a:pPr>
              <a:endParaRPr lang="es-AR"/>
            </a:p>
          </c:txPr>
          <c:dLblPos val="ctr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1050" b="1" i="0" u="none" strike="noStrike" kern="1200" baseline="0">
                  <a:solidFill>
                    <a:schemeClr val="bg1"/>
                  </a:solidFill>
                  <a:latin typeface="+mn-lt"/>
                  <a:ea typeface="+mn-ea"/>
                  <a:cs typeface="+mn-cs"/>
                </a:defRPr>
              </a:pPr>
              <a:endParaRPr lang="es-AR"/>
            </a:p>
          </c:txPr>
          <c:dLblPos val="ctr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1000" b="1" i="0" u="none" strike="noStrike" kern="1200" baseline="0">
                  <a:solidFill>
                    <a:schemeClr val="bg1"/>
                  </a:solidFill>
                  <a:latin typeface="+mn-lt"/>
                  <a:ea typeface="+mn-ea"/>
                  <a:cs typeface="+mn-cs"/>
                </a:defRPr>
              </a:pPr>
              <a:endParaRPr lang="es-AR"/>
            </a:p>
          </c:txPr>
          <c:dLblPos val="ctr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5"/>
        <c:spPr>
          <a:solidFill>
            <a:schemeClr val="accent2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1000" b="1" i="0" u="none" strike="noStrike" kern="1200" baseline="0">
                  <a:solidFill>
                    <a:schemeClr val="bg1"/>
                  </a:solidFill>
                  <a:latin typeface="+mn-lt"/>
                  <a:ea typeface="+mn-ea"/>
                  <a:cs typeface="+mn-cs"/>
                </a:defRPr>
              </a:pPr>
              <a:endParaRPr lang="es-AR"/>
            </a:p>
          </c:txPr>
          <c:dLblPos val="ctr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TD!$U$34</c:f>
              <c:strCache>
                <c:ptCount val="1"/>
                <c:pt idx="0">
                  <c:v>Pasivo Corriente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s-AR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TD!$T$35:$T$38</c:f>
              <c:strCache>
                <c:ptCount val="3"/>
                <c:pt idx="0">
                  <c:v>2022</c:v>
                </c:pt>
                <c:pt idx="1">
                  <c:v>2023</c:v>
                </c:pt>
                <c:pt idx="2">
                  <c:v>2024</c:v>
                </c:pt>
              </c:strCache>
            </c:strRef>
          </c:cat>
          <c:val>
            <c:numRef>
              <c:f>TD!$U$35:$U$38</c:f>
              <c:numCache>
                <c:formatCode>#,##0</c:formatCode>
                <c:ptCount val="3"/>
                <c:pt idx="0">
                  <c:v>127929</c:v>
                </c:pt>
                <c:pt idx="1">
                  <c:v>111594</c:v>
                </c:pt>
                <c:pt idx="2">
                  <c:v>114121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2DA-4BBC-8E26-4DCDC6B8EE75}"/>
            </c:ext>
          </c:extLst>
        </c:ser>
        <c:ser>
          <c:idx val="1"/>
          <c:order val="1"/>
          <c:tx>
            <c:strRef>
              <c:f>TD!$V$34</c:f>
              <c:strCache>
                <c:ptCount val="1"/>
                <c:pt idx="0">
                  <c:v>Pasivo no Corriente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s-AR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TD!$T$35:$T$38</c:f>
              <c:strCache>
                <c:ptCount val="3"/>
                <c:pt idx="0">
                  <c:v>2022</c:v>
                </c:pt>
                <c:pt idx="1">
                  <c:v>2023</c:v>
                </c:pt>
                <c:pt idx="2">
                  <c:v>2024</c:v>
                </c:pt>
              </c:strCache>
            </c:strRef>
          </c:cat>
          <c:val>
            <c:numRef>
              <c:f>TD!$V$35:$V$38</c:f>
              <c:numCache>
                <c:formatCode>#,##0</c:formatCode>
                <c:ptCount val="3"/>
                <c:pt idx="0">
                  <c:v>165462</c:v>
                </c:pt>
                <c:pt idx="1">
                  <c:v>140190</c:v>
                </c:pt>
                <c:pt idx="2">
                  <c:v>129390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D2DA-4BBC-8E26-4DCDC6B8EE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808769728"/>
        <c:axId val="808770208"/>
      </c:barChart>
      <c:catAx>
        <c:axId val="8087697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bg1"/>
                </a:solidFill>
                <a:latin typeface="+mn-lt"/>
                <a:ea typeface="+mn-ea"/>
                <a:cs typeface="+mn-cs"/>
              </a:defRPr>
            </a:pPr>
            <a:endParaRPr lang="es-AR"/>
          </a:p>
        </c:txPr>
        <c:crossAx val="808770208"/>
        <c:crosses val="autoZero"/>
        <c:auto val="1"/>
        <c:lblAlgn val="ctr"/>
        <c:lblOffset val="100"/>
        <c:noMultiLvlLbl val="0"/>
      </c:catAx>
      <c:valAx>
        <c:axId val="808770208"/>
        <c:scaling>
          <c:orientation val="minMax"/>
        </c:scaling>
        <c:delete val="0"/>
        <c:axPos val="l"/>
        <c:numFmt formatCode="#,##0" sourceLinked="1"/>
        <c:majorTickMark val="none"/>
        <c:minorTickMark val="none"/>
        <c:tickLblPos val="none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bg1"/>
                </a:solidFill>
                <a:latin typeface="+mn-lt"/>
                <a:ea typeface="+mn-ea"/>
                <a:cs typeface="+mn-cs"/>
              </a:defRPr>
            </a:pPr>
            <a:endParaRPr lang="es-AR"/>
          </a:p>
        </c:txPr>
        <c:crossAx val="808769728"/>
        <c:crosses val="autoZero"/>
        <c:crossBetween val="between"/>
        <c:dispUnits>
          <c:builtInUnit val="thousands"/>
          <c:dispUnitsLbl>
            <c:spPr>
              <a:noFill/>
              <a:ln>
                <a:noFill/>
              </a:ln>
              <a:effectLst/>
            </c:spPr>
            <c:txPr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s-AR"/>
              </a:p>
            </c:txPr>
          </c:dispUnitsLbl>
        </c:dispUnits>
      </c:valAx>
      <c:spPr>
        <a:noFill/>
        <a:ln w="25400">
          <a:noFill/>
        </a:ln>
      </c:spPr>
    </c:plotArea>
    <c:legend>
      <c:legendPos val="t"/>
      <c:layout>
        <c:manualLayout>
          <c:xMode val="edge"/>
          <c:yMode val="edge"/>
          <c:x val="0.18552811688729645"/>
          <c:y val="0.10589655036491481"/>
          <c:w val="0.62894348015762336"/>
          <c:h val="8.122803613065983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bg1"/>
              </a:solidFill>
              <a:latin typeface="+mn-lt"/>
              <a:ea typeface="+mn-ea"/>
              <a:cs typeface="+mn-cs"/>
            </a:defRPr>
          </a:pPr>
          <a:endParaRPr lang="es-AR"/>
        </a:p>
      </c:txPr>
    </c:legend>
    <c:plotVisOnly val="1"/>
    <c:dispBlanksAs val="gap"/>
    <c:showDLblsOverMax val="0"/>
    <c:extLst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s-AR"/>
    </a:p>
  </c:txPr>
  <c:printSettings>
    <c:headerFooter/>
    <c:pageMargins b="0.75" l="0.7" r="0.7" t="0.75" header="0.3" footer="0.3"/>
    <c:pageSetup/>
  </c:printSettings>
  <c:extLst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[EEFF_2024_2023_2022 ANALISIS FINANCIERO DEZTACA MUESTRA DEF 25-10.xlsx]TD!ACTIVO CORRIENTE Y NO CORRIENTE</c:name>
    <c:fmtId val="2"/>
  </c:pivotSource>
  <c:chart>
    <c:autoTitleDeleted val="0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1000" b="1" i="0" u="none" strike="noStrike" kern="1200" baseline="0">
                  <a:solidFill>
                    <a:schemeClr val="bg1"/>
                  </a:solidFill>
                  <a:latin typeface="+mn-lt"/>
                  <a:ea typeface="+mn-ea"/>
                  <a:cs typeface="+mn-cs"/>
                </a:defRPr>
              </a:pPr>
              <a:endParaRPr lang="es-AR"/>
            </a:p>
          </c:txPr>
          <c:dLblPos val="ctr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1050" b="1" i="0" u="none" strike="noStrike" kern="1200" baseline="0">
                  <a:solidFill>
                    <a:schemeClr val="bg1"/>
                  </a:solidFill>
                  <a:latin typeface="+mn-lt"/>
                  <a:ea typeface="+mn-ea"/>
                  <a:cs typeface="+mn-cs"/>
                </a:defRPr>
              </a:pPr>
              <a:endParaRPr lang="es-AR"/>
            </a:p>
          </c:txPr>
          <c:dLblPos val="ctr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1000" b="1" i="0" u="none" strike="noStrike" kern="1200" baseline="0">
                  <a:solidFill>
                    <a:schemeClr val="bg1"/>
                  </a:solidFill>
                  <a:latin typeface="+mn-lt"/>
                  <a:ea typeface="+mn-ea"/>
                  <a:cs typeface="+mn-cs"/>
                </a:defRPr>
              </a:pPr>
              <a:endParaRPr lang="es-AR"/>
            </a:p>
          </c:txPr>
          <c:dLblPos val="ctr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1050" b="1" i="0" u="none" strike="noStrike" kern="1200" baseline="0">
                  <a:solidFill>
                    <a:schemeClr val="bg1"/>
                  </a:solidFill>
                  <a:latin typeface="+mn-lt"/>
                  <a:ea typeface="+mn-ea"/>
                  <a:cs typeface="+mn-cs"/>
                </a:defRPr>
              </a:pPr>
              <a:endParaRPr lang="es-AR"/>
            </a:p>
          </c:txPr>
          <c:dLblPos val="ctr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1000" b="1" i="0" u="none" strike="noStrike" kern="1200" baseline="0">
                  <a:solidFill>
                    <a:schemeClr val="bg1"/>
                  </a:solidFill>
                  <a:latin typeface="+mn-lt"/>
                  <a:ea typeface="+mn-ea"/>
                  <a:cs typeface="+mn-cs"/>
                </a:defRPr>
              </a:pPr>
              <a:endParaRPr lang="es-AR"/>
            </a:p>
          </c:txPr>
          <c:dLblPos val="ctr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1050" b="1" i="0" u="none" strike="noStrike" kern="1200" baseline="0">
                  <a:solidFill>
                    <a:schemeClr val="bg1"/>
                  </a:solidFill>
                  <a:latin typeface="+mn-lt"/>
                  <a:ea typeface="+mn-ea"/>
                  <a:cs typeface="+mn-cs"/>
                </a:defRPr>
              </a:pPr>
              <a:endParaRPr lang="es-AR"/>
            </a:p>
          </c:txPr>
          <c:dLblPos val="ctr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1000" b="1" i="0" u="none" strike="noStrike" kern="1200" baseline="0">
                  <a:solidFill>
                    <a:schemeClr val="bg1"/>
                  </a:solidFill>
                  <a:latin typeface="+mn-lt"/>
                  <a:ea typeface="+mn-ea"/>
                  <a:cs typeface="+mn-cs"/>
                </a:defRPr>
              </a:pPr>
              <a:endParaRPr lang="es-AR"/>
            </a:p>
          </c:txPr>
          <c:dLblPos val="ctr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1050" b="1" i="0" u="none" strike="noStrike" kern="1200" baseline="0">
                  <a:solidFill>
                    <a:schemeClr val="bg1"/>
                  </a:solidFill>
                  <a:latin typeface="+mn-lt"/>
                  <a:ea typeface="+mn-ea"/>
                  <a:cs typeface="+mn-cs"/>
                </a:defRPr>
              </a:pPr>
              <a:endParaRPr lang="es-AR"/>
            </a:p>
          </c:txPr>
          <c:dLblPos val="ctr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1000" b="1" i="0" u="none" strike="noStrike" kern="1200" baseline="0">
                  <a:solidFill>
                    <a:schemeClr val="bg1"/>
                  </a:solidFill>
                  <a:latin typeface="+mn-lt"/>
                  <a:ea typeface="+mn-ea"/>
                  <a:cs typeface="+mn-cs"/>
                </a:defRPr>
              </a:pPr>
              <a:endParaRPr lang="es-AR"/>
            </a:p>
          </c:txPr>
          <c:dLblPos val="ctr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1050" b="1" i="0" u="none" strike="noStrike" kern="1200" baseline="0">
                  <a:solidFill>
                    <a:schemeClr val="bg1"/>
                  </a:solidFill>
                  <a:latin typeface="+mn-lt"/>
                  <a:ea typeface="+mn-ea"/>
                  <a:cs typeface="+mn-cs"/>
                </a:defRPr>
              </a:pPr>
              <a:endParaRPr lang="es-AR"/>
            </a:p>
          </c:txPr>
          <c:dLblPos val="ctr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1000" b="1" i="0" u="none" strike="noStrike" kern="1200" baseline="0">
                  <a:solidFill>
                    <a:schemeClr val="bg1"/>
                  </a:solidFill>
                  <a:latin typeface="+mn-lt"/>
                  <a:ea typeface="+mn-ea"/>
                  <a:cs typeface="+mn-cs"/>
                </a:defRPr>
              </a:pPr>
              <a:endParaRPr lang="es-AR"/>
            </a:p>
          </c:txPr>
          <c:dLblPos val="ctr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5"/>
        <c:spPr>
          <a:solidFill>
            <a:schemeClr val="accent2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1000" b="1" i="0" u="none" strike="noStrike" kern="1200" baseline="0">
                  <a:solidFill>
                    <a:schemeClr val="bg1"/>
                  </a:solidFill>
                  <a:latin typeface="+mn-lt"/>
                  <a:ea typeface="+mn-ea"/>
                  <a:cs typeface="+mn-cs"/>
                </a:defRPr>
              </a:pPr>
              <a:endParaRPr lang="es-AR"/>
            </a:p>
          </c:txPr>
          <c:dLblPos val="ctr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1000" b="1" i="0" u="none" strike="noStrike" kern="1200" baseline="0">
                  <a:solidFill>
                    <a:schemeClr val="bg1"/>
                  </a:solidFill>
                  <a:latin typeface="+mn-lt"/>
                  <a:ea typeface="+mn-ea"/>
                  <a:cs typeface="+mn-cs"/>
                </a:defRPr>
              </a:pPr>
              <a:endParaRPr lang="es-AR"/>
            </a:p>
          </c:txPr>
          <c:dLblPos val="ctr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7"/>
        <c:spPr>
          <a:solidFill>
            <a:schemeClr val="accent2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1000" b="1" i="0" u="none" strike="noStrike" kern="1200" baseline="0">
                  <a:solidFill>
                    <a:schemeClr val="bg1"/>
                  </a:solidFill>
                  <a:latin typeface="+mn-lt"/>
                  <a:ea typeface="+mn-ea"/>
                  <a:cs typeface="+mn-cs"/>
                </a:defRPr>
              </a:pPr>
              <a:endParaRPr lang="es-AR"/>
            </a:p>
          </c:txPr>
          <c:dLblPos val="ctr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1000" b="1" i="0" u="none" strike="noStrike" kern="1200" baseline="0">
                  <a:solidFill>
                    <a:schemeClr val="bg1"/>
                  </a:solidFill>
                  <a:latin typeface="+mn-lt"/>
                  <a:ea typeface="+mn-ea"/>
                  <a:cs typeface="+mn-cs"/>
                </a:defRPr>
              </a:pPr>
              <a:endParaRPr lang="es-AR"/>
            </a:p>
          </c:txPr>
          <c:dLblPos val="ctr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9"/>
        <c:spPr>
          <a:solidFill>
            <a:schemeClr val="accent2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1000" b="1" i="0" u="none" strike="noStrike" kern="1200" baseline="0">
                  <a:solidFill>
                    <a:schemeClr val="bg1"/>
                  </a:solidFill>
                  <a:latin typeface="+mn-lt"/>
                  <a:ea typeface="+mn-ea"/>
                  <a:cs typeface="+mn-cs"/>
                </a:defRPr>
              </a:pPr>
              <a:endParaRPr lang="es-AR"/>
            </a:p>
          </c:txPr>
          <c:dLblPos val="ctr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1000" b="1" i="0" u="none" strike="noStrike" kern="1200" baseline="0">
                  <a:solidFill>
                    <a:schemeClr val="bg1"/>
                  </a:solidFill>
                  <a:latin typeface="+mn-lt"/>
                  <a:ea typeface="+mn-ea"/>
                  <a:cs typeface="+mn-cs"/>
                </a:defRPr>
              </a:pPr>
              <a:endParaRPr lang="es-AR"/>
            </a:p>
          </c:txPr>
          <c:dLblPos val="ctr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1"/>
        <c:spPr>
          <a:solidFill>
            <a:schemeClr val="accent2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1000" b="1" i="0" u="none" strike="noStrike" kern="1200" baseline="0">
                  <a:solidFill>
                    <a:schemeClr val="bg1"/>
                  </a:solidFill>
                  <a:latin typeface="+mn-lt"/>
                  <a:ea typeface="+mn-ea"/>
                  <a:cs typeface="+mn-cs"/>
                </a:defRPr>
              </a:pPr>
              <a:endParaRPr lang="es-AR"/>
            </a:p>
          </c:txPr>
          <c:dLblPos val="ctr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TD!$U$27</c:f>
              <c:strCache>
                <c:ptCount val="1"/>
                <c:pt idx="0">
                  <c:v>Activo Corriente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s-AR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TD!$T$28:$T$31</c:f>
              <c:strCache>
                <c:ptCount val="3"/>
                <c:pt idx="0">
                  <c:v>2022</c:v>
                </c:pt>
                <c:pt idx="1">
                  <c:v>2023</c:v>
                </c:pt>
                <c:pt idx="2">
                  <c:v>2024</c:v>
                </c:pt>
              </c:strCache>
            </c:strRef>
          </c:cat>
          <c:val>
            <c:numRef>
              <c:f>TD!$U$28:$U$31</c:f>
              <c:numCache>
                <c:formatCode>#,##0</c:formatCode>
                <c:ptCount val="3"/>
                <c:pt idx="0">
                  <c:v>302407</c:v>
                </c:pt>
                <c:pt idx="1">
                  <c:v>346162</c:v>
                </c:pt>
                <c:pt idx="2">
                  <c:v>339768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A42-4510-B0A0-FF413093B463}"/>
            </c:ext>
          </c:extLst>
        </c:ser>
        <c:ser>
          <c:idx val="1"/>
          <c:order val="1"/>
          <c:tx>
            <c:strRef>
              <c:f>TD!$V$27</c:f>
              <c:strCache>
                <c:ptCount val="1"/>
                <c:pt idx="0">
                  <c:v>Activo no Corriente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s-AR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TD!$T$28:$T$31</c:f>
              <c:strCache>
                <c:ptCount val="3"/>
                <c:pt idx="0">
                  <c:v>2022</c:v>
                </c:pt>
                <c:pt idx="1">
                  <c:v>2023</c:v>
                </c:pt>
                <c:pt idx="2">
                  <c:v>2024</c:v>
                </c:pt>
              </c:strCache>
            </c:strRef>
          </c:cat>
          <c:val>
            <c:numRef>
              <c:f>TD!$V$28:$V$31</c:f>
              <c:numCache>
                <c:formatCode>#,##0</c:formatCode>
                <c:ptCount val="3"/>
                <c:pt idx="0">
                  <c:v>202858</c:v>
                </c:pt>
                <c:pt idx="1">
                  <c:v>220295</c:v>
                </c:pt>
                <c:pt idx="2">
                  <c:v>236543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2A42-4510-B0A0-FF413093B46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808769728"/>
        <c:axId val="808770208"/>
      </c:barChart>
      <c:catAx>
        <c:axId val="8087697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bg1"/>
                </a:solidFill>
                <a:latin typeface="+mn-lt"/>
                <a:ea typeface="+mn-ea"/>
                <a:cs typeface="+mn-cs"/>
              </a:defRPr>
            </a:pPr>
            <a:endParaRPr lang="es-AR"/>
          </a:p>
        </c:txPr>
        <c:crossAx val="808770208"/>
        <c:crosses val="autoZero"/>
        <c:auto val="1"/>
        <c:lblAlgn val="ctr"/>
        <c:lblOffset val="100"/>
        <c:noMultiLvlLbl val="0"/>
      </c:catAx>
      <c:valAx>
        <c:axId val="808770208"/>
        <c:scaling>
          <c:orientation val="minMax"/>
        </c:scaling>
        <c:delete val="0"/>
        <c:axPos val="l"/>
        <c:numFmt formatCode="#,##0" sourceLinked="1"/>
        <c:majorTickMark val="none"/>
        <c:minorTickMark val="none"/>
        <c:tickLblPos val="none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bg1"/>
                </a:solidFill>
                <a:latin typeface="+mn-lt"/>
                <a:ea typeface="+mn-ea"/>
                <a:cs typeface="+mn-cs"/>
              </a:defRPr>
            </a:pPr>
            <a:endParaRPr lang="es-AR"/>
          </a:p>
        </c:txPr>
        <c:crossAx val="808769728"/>
        <c:crosses val="autoZero"/>
        <c:crossBetween val="between"/>
        <c:dispUnits>
          <c:builtInUnit val="thousands"/>
          <c:dispUnitsLbl>
            <c:spPr>
              <a:noFill/>
              <a:ln>
                <a:noFill/>
              </a:ln>
              <a:effectLst/>
            </c:spPr>
            <c:txPr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s-AR"/>
              </a:p>
            </c:txPr>
          </c:dispUnitsLbl>
        </c:dispUnits>
      </c:valAx>
      <c:spPr>
        <a:noFill/>
        <a:ln w="25400">
          <a:noFill/>
        </a:ln>
      </c:spPr>
    </c:plotArea>
    <c:legend>
      <c:legendPos val="t"/>
      <c:layout>
        <c:manualLayout>
          <c:xMode val="edge"/>
          <c:yMode val="edge"/>
          <c:x val="0.18552811688729645"/>
          <c:y val="0.10589655036491481"/>
          <c:w val="0.62894348015762336"/>
          <c:h val="8.122803613065983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bg1"/>
              </a:solidFill>
              <a:latin typeface="+mn-lt"/>
              <a:ea typeface="+mn-ea"/>
              <a:cs typeface="+mn-cs"/>
            </a:defRPr>
          </a:pPr>
          <a:endParaRPr lang="es-AR"/>
        </a:p>
      </c:txPr>
    </c:legend>
    <c:plotVisOnly val="1"/>
    <c:dispBlanksAs val="gap"/>
    <c:showDLblsOverMax val="0"/>
    <c:extLst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s-AR"/>
    </a:p>
  </c:txPr>
  <c:printSettings>
    <c:headerFooter/>
    <c:pageMargins b="0.75" l="0.7" r="0.7" t="0.75" header="0.3" footer="0.3"/>
    <c:pageSetup/>
  </c:printSettings>
  <c:extLst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[EEFF_2024_2023_2022 ANALISIS FINANCIERO DEZTACA MUESTRA DEF 25-10.xlsx]TD!RAZON DE DEUDA POR AÑOS</c:name>
    <c:fmtId val="2"/>
  </c:pivotSource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accent5"/>
                </a:solidFill>
                <a:latin typeface="+mn-lt"/>
                <a:ea typeface="+mn-ea"/>
                <a:cs typeface="+mn-cs"/>
              </a:defRPr>
            </a:pPr>
            <a:r>
              <a:rPr lang="en-US" sz="1400" b="0" i="0" u="none" strike="noStrike" kern="1200" spc="0" baseline="0">
                <a:solidFill>
                  <a:schemeClr val="accent5"/>
                </a:solidFill>
              </a:rPr>
              <a:t>Razón de Deuda (Apalancamiento)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ivotFmts>
      <c:pivotFmt>
        <c:idx val="0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1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2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3"/>
        <c:spPr>
          <a:ln w="28575" cap="rnd">
            <a:solidFill>
              <a:schemeClr val="accent5">
                <a:lumMod val="75000"/>
              </a:schemeClr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wrap="square" lIns="38100" tIns="19050" rIns="38100" bIns="19050" anchor="ctr">
              <a:spAutoFit/>
            </a:bodyPr>
            <a:lstStyle/>
            <a:p>
              <a:pPr>
                <a:defRPr b="1">
                  <a:solidFill>
                    <a:schemeClr val="bg1"/>
                  </a:solidFill>
                </a:defRPr>
              </a:pPr>
              <a:endParaRPr lang="es-AR"/>
            </a:p>
          </c:txPr>
          <c:dLblPos val="t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"/>
      </c:pivotFmt>
    </c:pivotFmts>
    <c:plotArea>
      <c:layout/>
      <c:lineChart>
        <c:grouping val="standard"/>
        <c:varyColors val="0"/>
        <c:ser>
          <c:idx val="0"/>
          <c:order val="0"/>
          <c:tx>
            <c:strRef>
              <c:f>TD!$U$13</c:f>
              <c:strCache>
                <c:ptCount val="1"/>
                <c:pt idx="0">
                  <c:v>Total</c:v>
                </c:pt>
              </c:strCache>
            </c:strRef>
          </c:tx>
          <c:spPr>
            <a:ln w="28575" cap="rnd">
              <a:solidFill>
                <a:schemeClr val="accent5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>
                    <a:solidFill>
                      <a:schemeClr val="bg1"/>
                    </a:solidFill>
                  </a:defRPr>
                </a:pPr>
                <a:endParaRPr lang="es-AR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trendline>
            <c:spPr>
              <a:ln w="19050" cap="rnd">
                <a:solidFill>
                  <a:schemeClr val="tx2">
                    <a:lumMod val="10000"/>
                    <a:lumOff val="90000"/>
                  </a:schemeClr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cat>
            <c:strRef>
              <c:f>TD!$T$14:$T$17</c:f>
              <c:strCache>
                <c:ptCount val="3"/>
                <c:pt idx="0">
                  <c:v>2022</c:v>
                </c:pt>
                <c:pt idx="1">
                  <c:v>2023</c:v>
                </c:pt>
                <c:pt idx="2">
                  <c:v>2024</c:v>
                </c:pt>
              </c:strCache>
            </c:strRef>
          </c:cat>
          <c:val>
            <c:numRef>
              <c:f>TD!$U$14:$U$17</c:f>
              <c:numCache>
                <c:formatCode>0.00</c:formatCode>
                <c:ptCount val="3"/>
                <c:pt idx="0">
                  <c:v>0.58066757048281592</c:v>
                </c:pt>
                <c:pt idx="1">
                  <c:v>0.44448916687409634</c:v>
                </c:pt>
                <c:pt idx="2">
                  <c:v>0.42253401375299099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3C5C-4854-83D1-E5955A051AC7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smooth val="0"/>
        <c:axId val="1151347199"/>
        <c:axId val="1534387311"/>
      </c:lineChart>
      <c:catAx>
        <c:axId val="115134719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bg1"/>
                </a:solidFill>
                <a:latin typeface="+mn-lt"/>
                <a:ea typeface="+mn-ea"/>
                <a:cs typeface="+mn-cs"/>
              </a:defRPr>
            </a:pPr>
            <a:endParaRPr lang="es-AR"/>
          </a:p>
        </c:txPr>
        <c:crossAx val="1534387311"/>
        <c:crosses val="autoZero"/>
        <c:auto val="1"/>
        <c:lblAlgn val="ctr"/>
        <c:lblOffset val="100"/>
        <c:noMultiLvlLbl val="0"/>
      </c:catAx>
      <c:valAx>
        <c:axId val="1534387311"/>
        <c:scaling>
          <c:orientation val="minMax"/>
        </c:scaling>
        <c:delete val="1"/>
        <c:axPos val="l"/>
        <c:numFmt formatCode="0.00" sourceLinked="1"/>
        <c:majorTickMark val="none"/>
        <c:minorTickMark val="none"/>
        <c:tickLblPos val="nextTo"/>
        <c:crossAx val="1151347199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  <c:extLst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s-AR"/>
    </a:p>
  </c:txPr>
  <c:printSettings>
    <c:headerFooter/>
    <c:pageMargins b="0.75" l="0.7" r="0.7" t="0.75" header="0.3" footer="0.3"/>
    <c:pageSetup/>
  </c:printSettings>
  <c:extLst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[EEFF_2024_2023_2022 ANALISIS FINANCIERO DEZTACA MUESTRA DEF 25-10.xlsx]TD!LIQUIDEZ INMEDIATA POR AÑOS</c:name>
    <c:fmtId val="2"/>
  </c:pivotSource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accent5"/>
                </a:solidFill>
                <a:latin typeface="+mn-lt"/>
                <a:ea typeface="+mn-ea"/>
                <a:cs typeface="+mn-cs"/>
              </a:defRPr>
            </a:pPr>
            <a:r>
              <a:rPr lang="en-US" sz="1400" b="0" i="0" u="none" strike="noStrike" kern="1200" spc="0" baseline="0">
                <a:solidFill>
                  <a:schemeClr val="accent5"/>
                </a:solidFill>
              </a:rPr>
              <a:t>Liquidéz Inmediata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ivotFmts>
      <c:pivotFmt>
        <c:idx val="0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1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2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3"/>
        <c:spPr>
          <a:ln w="28575" cap="rnd">
            <a:solidFill>
              <a:schemeClr val="accent5">
                <a:lumMod val="75000"/>
              </a:schemeClr>
            </a:solidFill>
            <a:round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4"/>
      </c:pivotFmt>
      <c:pivotFmt>
        <c:idx val="5"/>
        <c:spPr>
          <a:ln w="28575" cap="rnd">
            <a:solidFill>
              <a:schemeClr val="accent5">
                <a:lumMod val="75000"/>
              </a:schemeClr>
            </a:solidFill>
            <a:round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6"/>
        <c:spPr>
          <a:ln w="28575" cap="rnd">
            <a:solidFill>
              <a:schemeClr val="accent5">
                <a:lumMod val="75000"/>
              </a:schemeClr>
            </a:solidFill>
            <a:round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7"/>
        <c:spPr>
          <a:ln w="28575" cap="rnd">
            <a:solidFill>
              <a:schemeClr val="accent5">
                <a:lumMod val="75000"/>
              </a:schemeClr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wrap="square" lIns="38100" tIns="19050" rIns="38100" bIns="19050" anchor="ctr">
              <a:spAutoFit/>
            </a:bodyPr>
            <a:lstStyle/>
            <a:p>
              <a:pPr>
                <a:defRPr b="1">
                  <a:solidFill>
                    <a:schemeClr val="bg1"/>
                  </a:solidFill>
                </a:defRPr>
              </a:pPr>
              <a:endParaRPr lang="es-AR"/>
            </a:p>
          </c:txPr>
          <c:dLblPos val="t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plotArea>
      <c:layout/>
      <c:lineChart>
        <c:grouping val="standard"/>
        <c:varyColors val="0"/>
        <c:ser>
          <c:idx val="0"/>
          <c:order val="0"/>
          <c:tx>
            <c:strRef>
              <c:f>TD!$U$7</c:f>
              <c:strCache>
                <c:ptCount val="1"/>
                <c:pt idx="0">
                  <c:v>Total</c:v>
                </c:pt>
              </c:strCache>
            </c:strRef>
          </c:tx>
          <c:spPr>
            <a:ln w="28575" cap="rnd">
              <a:solidFill>
                <a:schemeClr val="accent5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>
                    <a:solidFill>
                      <a:schemeClr val="bg1"/>
                    </a:solidFill>
                  </a:defRPr>
                </a:pPr>
                <a:endParaRPr lang="es-AR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trendline>
            <c:spPr>
              <a:ln w="19050" cap="rnd">
                <a:solidFill>
                  <a:schemeClr val="tx2">
                    <a:lumMod val="10000"/>
                    <a:lumOff val="90000"/>
                  </a:schemeClr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cat>
            <c:strRef>
              <c:f>TD!$T$8:$T$11</c:f>
              <c:strCache>
                <c:ptCount val="3"/>
                <c:pt idx="0">
                  <c:v>2024</c:v>
                </c:pt>
                <c:pt idx="1">
                  <c:v>2022</c:v>
                </c:pt>
                <c:pt idx="2">
                  <c:v>2023</c:v>
                </c:pt>
              </c:strCache>
            </c:strRef>
          </c:cat>
          <c:val>
            <c:numRef>
              <c:f>TD!$U$8:$U$11</c:f>
              <c:numCache>
                <c:formatCode>#,##0.00</c:formatCode>
                <c:ptCount val="3"/>
                <c:pt idx="0">
                  <c:v>0.34648311879496324</c:v>
                </c:pt>
                <c:pt idx="1">
                  <c:v>0.27486340079262717</c:v>
                </c:pt>
                <c:pt idx="2">
                  <c:v>0.22101546678136819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4713-4604-BAB4-46E1FACE3767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smooth val="0"/>
        <c:axId val="1151347199"/>
        <c:axId val="1534387311"/>
      </c:lineChart>
      <c:catAx>
        <c:axId val="115134719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bg1"/>
                </a:solidFill>
                <a:latin typeface="+mn-lt"/>
                <a:ea typeface="+mn-ea"/>
                <a:cs typeface="+mn-cs"/>
              </a:defRPr>
            </a:pPr>
            <a:endParaRPr lang="es-AR"/>
          </a:p>
        </c:txPr>
        <c:crossAx val="1534387311"/>
        <c:crosses val="autoZero"/>
        <c:auto val="1"/>
        <c:lblAlgn val="ctr"/>
        <c:lblOffset val="100"/>
        <c:noMultiLvlLbl val="0"/>
      </c:catAx>
      <c:valAx>
        <c:axId val="1534387311"/>
        <c:scaling>
          <c:orientation val="minMax"/>
        </c:scaling>
        <c:delete val="1"/>
        <c:axPos val="l"/>
        <c:numFmt formatCode="#,##0.00" sourceLinked="1"/>
        <c:majorTickMark val="none"/>
        <c:minorTickMark val="none"/>
        <c:tickLblPos val="nextTo"/>
        <c:crossAx val="1151347199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  <c:extLst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s-AR"/>
    </a:p>
  </c:txPr>
  <c:printSettings>
    <c:headerFooter/>
    <c:pageMargins b="0.75" l="0.7" r="0.7" t="0.75" header="0.3" footer="0.3"/>
    <c:pageSetup/>
  </c:printSettings>
  <c:extLst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[EEFF_2024_2023_2022 ANALISIS FINANCIERO DEZTACA MUESTRA DEF 25-10.xlsx]TD!DEUDA CORRIENTE POR AÑOS</c:name>
    <c:fmtId val="6"/>
  </c:pivotSource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accent5"/>
                </a:solidFill>
                <a:latin typeface="+mn-lt"/>
                <a:ea typeface="+mn-ea"/>
                <a:cs typeface="+mn-cs"/>
              </a:defRPr>
            </a:pPr>
            <a:r>
              <a:rPr lang="en-US" sz="1400" b="0" i="0" u="none" strike="noStrike" kern="1200" spc="0" baseline="0">
                <a:solidFill>
                  <a:schemeClr val="accent5"/>
                </a:solidFill>
              </a:rPr>
              <a:t>Razón Corriente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ivotFmts>
      <c:pivotFmt>
        <c:idx val="0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1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2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3"/>
        <c:spPr>
          <a:ln w="28575" cap="rnd">
            <a:solidFill>
              <a:schemeClr val="accent5">
                <a:lumMod val="75000"/>
              </a:schemeClr>
            </a:solidFill>
            <a:round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4"/>
      </c:pivotFmt>
      <c:pivotFmt>
        <c:idx val="5"/>
        <c:spPr>
          <a:ln w="28575" cap="rnd">
            <a:solidFill>
              <a:schemeClr val="accent5">
                <a:lumMod val="75000"/>
              </a:schemeClr>
            </a:solidFill>
            <a:round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6"/>
        <c:spPr>
          <a:ln w="28575" cap="rnd">
            <a:solidFill>
              <a:schemeClr val="accent5">
                <a:lumMod val="75000"/>
              </a:schemeClr>
            </a:solidFill>
            <a:round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7"/>
        <c:spPr>
          <a:ln w="28575" cap="rnd">
            <a:solidFill>
              <a:schemeClr val="accent5">
                <a:lumMod val="75000"/>
              </a:schemeClr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wrap="square" lIns="38100" tIns="19050" rIns="38100" bIns="19050" anchor="ctr">
              <a:spAutoFit/>
            </a:bodyPr>
            <a:lstStyle/>
            <a:p>
              <a:pPr>
                <a:defRPr b="1">
                  <a:solidFill>
                    <a:schemeClr val="bg1"/>
                  </a:solidFill>
                </a:defRPr>
              </a:pPr>
              <a:endParaRPr lang="es-AR"/>
            </a:p>
          </c:txPr>
          <c:dLblPos val="t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8"/>
        <c:spPr>
          <a:ln w="28575" cap="rnd">
            <a:solidFill>
              <a:schemeClr val="accent5">
                <a:lumMod val="75000"/>
              </a:schemeClr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wrap="square" lIns="38100" tIns="19050" rIns="38100" bIns="19050" anchor="ctr">
              <a:spAutoFit/>
            </a:bodyPr>
            <a:lstStyle/>
            <a:p>
              <a:pPr>
                <a:defRPr b="1">
                  <a:solidFill>
                    <a:schemeClr val="bg1"/>
                  </a:solidFill>
                </a:defRPr>
              </a:pPr>
              <a:endParaRPr lang="es-AR"/>
            </a:p>
          </c:txPr>
          <c:dLblPos val="t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9"/>
        <c:spPr>
          <a:ln w="28575" cap="rnd">
            <a:solidFill>
              <a:schemeClr val="accent5">
                <a:lumMod val="75000"/>
              </a:schemeClr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wrap="square" lIns="38100" tIns="19050" rIns="38100" bIns="19050" anchor="ctr">
              <a:spAutoFit/>
            </a:bodyPr>
            <a:lstStyle/>
            <a:p>
              <a:pPr>
                <a:defRPr b="1">
                  <a:solidFill>
                    <a:schemeClr val="bg1"/>
                  </a:solidFill>
                </a:defRPr>
              </a:pPr>
              <a:endParaRPr lang="es-AR"/>
            </a:p>
          </c:txPr>
          <c:dLblPos val="t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0"/>
        <c:spPr>
          <a:ln w="28575" cap="rnd">
            <a:solidFill>
              <a:schemeClr val="accent5">
                <a:lumMod val="75000"/>
              </a:schemeClr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wrap="square" lIns="38100" tIns="19050" rIns="38100" bIns="19050" anchor="ctr">
              <a:spAutoFit/>
            </a:bodyPr>
            <a:lstStyle/>
            <a:p>
              <a:pPr>
                <a:defRPr b="1">
                  <a:solidFill>
                    <a:schemeClr val="bg1"/>
                  </a:solidFill>
                </a:defRPr>
              </a:pPr>
              <a:endParaRPr lang="es-AR"/>
            </a:p>
          </c:txPr>
          <c:dLblPos val="t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plotArea>
      <c:layout/>
      <c:lineChart>
        <c:grouping val="standard"/>
        <c:varyColors val="0"/>
        <c:ser>
          <c:idx val="0"/>
          <c:order val="0"/>
          <c:tx>
            <c:strRef>
              <c:f>TD!$U$19</c:f>
              <c:strCache>
                <c:ptCount val="1"/>
                <c:pt idx="0">
                  <c:v>Total</c:v>
                </c:pt>
              </c:strCache>
            </c:strRef>
          </c:tx>
          <c:spPr>
            <a:ln w="28575" cap="rnd">
              <a:solidFill>
                <a:schemeClr val="accent5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>
                    <a:solidFill>
                      <a:schemeClr val="bg1"/>
                    </a:solidFill>
                  </a:defRPr>
                </a:pPr>
                <a:endParaRPr lang="es-AR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trendline>
            <c:spPr>
              <a:ln w="19050" cap="rnd">
                <a:solidFill>
                  <a:schemeClr val="tx2">
                    <a:lumMod val="10000"/>
                    <a:lumOff val="90000"/>
                  </a:schemeClr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cat>
            <c:strRef>
              <c:f>TD!$T$20:$T$23</c:f>
              <c:strCache>
                <c:ptCount val="3"/>
                <c:pt idx="0">
                  <c:v>2022</c:v>
                </c:pt>
                <c:pt idx="1">
                  <c:v>2023</c:v>
                </c:pt>
                <c:pt idx="2">
                  <c:v>2024</c:v>
                </c:pt>
              </c:strCache>
            </c:strRef>
          </c:cat>
          <c:val>
            <c:numRef>
              <c:f>TD!$U$20:$U$23</c:f>
              <c:numCache>
                <c:formatCode>#,##0.00</c:formatCode>
                <c:ptCount val="3"/>
                <c:pt idx="0">
                  <c:v>2.3638658943632795</c:v>
                </c:pt>
                <c:pt idx="1">
                  <c:v>3.1019768087890029</c:v>
                </c:pt>
                <c:pt idx="2">
                  <c:v>2.9772609773836543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C7A4-432D-8EEC-30BB9522D02A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smooth val="0"/>
        <c:axId val="1151347199"/>
        <c:axId val="1534387311"/>
      </c:lineChart>
      <c:catAx>
        <c:axId val="115134719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bg1"/>
                </a:solidFill>
                <a:latin typeface="+mn-lt"/>
                <a:ea typeface="+mn-ea"/>
                <a:cs typeface="+mn-cs"/>
              </a:defRPr>
            </a:pPr>
            <a:endParaRPr lang="es-AR"/>
          </a:p>
        </c:txPr>
        <c:crossAx val="1534387311"/>
        <c:crosses val="autoZero"/>
        <c:auto val="1"/>
        <c:lblAlgn val="ctr"/>
        <c:lblOffset val="100"/>
        <c:noMultiLvlLbl val="0"/>
      </c:catAx>
      <c:valAx>
        <c:axId val="1534387311"/>
        <c:scaling>
          <c:orientation val="minMax"/>
        </c:scaling>
        <c:delete val="1"/>
        <c:axPos val="l"/>
        <c:numFmt formatCode="#,##0.00" sourceLinked="1"/>
        <c:majorTickMark val="none"/>
        <c:minorTickMark val="none"/>
        <c:tickLblPos val="nextTo"/>
        <c:crossAx val="1151347199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  <c:extLst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s-AR"/>
    </a:p>
  </c:txPr>
  <c:printSettings>
    <c:headerFooter/>
    <c:pageMargins b="0.75" l="0.7" r="0.7" t="0.75" header="0.3" footer="0.3"/>
    <c:pageSetup/>
  </c:printSettings>
  <c:extLst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4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image" Target="../media/image1.png"/><Relationship Id="rId4" Type="http://schemas.openxmlformats.org/officeDocument/2006/relationships/hyperlink" Target="#'DASH RATIOS'!A1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hyperlink" Target="#'DASH IND FINANCIEROS'!A1"/><Relationship Id="rId2" Type="http://schemas.openxmlformats.org/officeDocument/2006/relationships/chart" Target="../charts/chart5.xml"/><Relationship Id="rId1" Type="http://schemas.openxmlformats.org/officeDocument/2006/relationships/chart" Target="../charts/chart4.xml"/><Relationship Id="rId5" Type="http://schemas.openxmlformats.org/officeDocument/2006/relationships/image" Target="../media/image1.png"/><Relationship Id="rId4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238124</xdr:colOff>
      <xdr:row>1</xdr:row>
      <xdr:rowOff>0</xdr:rowOff>
    </xdr:from>
    <xdr:to>
      <xdr:col>10</xdr:col>
      <xdr:colOff>400049</xdr:colOff>
      <xdr:row>7</xdr:row>
      <xdr:rowOff>30255</xdr:rowOff>
    </xdr:to>
    <xdr:sp macro="" textlink="">
      <xdr:nvSpPr>
        <xdr:cNvPr id="2" name="Rectángulo: esquinas redondeadas 1">
          <a:extLst>
            <a:ext uri="{FF2B5EF4-FFF2-40B4-BE49-F238E27FC236}">
              <a16:creationId xmlns:a16="http://schemas.microsoft.com/office/drawing/2014/main" id="{20152156-0542-49E5-B218-BF7A2E0F4680}"/>
            </a:ext>
          </a:extLst>
        </xdr:cNvPr>
        <xdr:cNvSpPr/>
      </xdr:nvSpPr>
      <xdr:spPr>
        <a:xfrm>
          <a:off x="238124" y="123825"/>
          <a:ext cx="7781925" cy="735105"/>
        </a:xfrm>
        <a:prstGeom prst="roundRect">
          <a:avLst/>
        </a:prstGeom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AR" sz="1100">
            <a:latin typeface="Segoe UI" panose="020B0502040204020203" pitchFamily="34" charset="0"/>
            <a:cs typeface="Segoe UI" panose="020B0502040204020203" pitchFamily="34" charset="0"/>
          </a:endParaRPr>
        </a:p>
        <a:p>
          <a:pPr algn="l"/>
          <a:r>
            <a:rPr lang="es-AR" sz="2000">
              <a:latin typeface="Segoe UI Black" panose="020B0A02040204020203" pitchFamily="34" charset="0"/>
              <a:ea typeface="Segoe UI Black" panose="020B0A02040204020203" pitchFamily="34" charset="0"/>
              <a:cs typeface="Segoe UI" panose="020B0502040204020203" pitchFamily="34" charset="0"/>
            </a:rPr>
            <a:t>              </a:t>
          </a:r>
          <a:r>
            <a:rPr lang="es-AR" sz="1600" baseline="0">
              <a:latin typeface="Segoe UI Black" panose="020B0A02040204020203" pitchFamily="34" charset="0"/>
              <a:ea typeface="Segoe UI Black" panose="020B0A02040204020203" pitchFamily="34" charset="0"/>
              <a:cs typeface="Segoe UI" panose="020B0502040204020203" pitchFamily="34" charset="0"/>
            </a:rPr>
            <a:t>                           </a:t>
          </a:r>
          <a:r>
            <a:rPr lang="es-AR" sz="1600">
              <a:latin typeface="Segoe UI Black" panose="020B0A02040204020203" pitchFamily="34" charset="0"/>
              <a:ea typeface="Segoe UI Black" panose="020B0A02040204020203" pitchFamily="34" charset="0"/>
              <a:cs typeface="Segoe UI" panose="020B0502040204020203" pitchFamily="34" charset="0"/>
            </a:rPr>
            <a:t>  </a:t>
          </a:r>
          <a:r>
            <a:rPr lang="es-AR" sz="1400">
              <a:latin typeface="Segoe UI Black" panose="020B0A02040204020203" pitchFamily="34" charset="0"/>
              <a:ea typeface="Segoe UI Black" panose="020B0A02040204020203" pitchFamily="34" charset="0"/>
              <a:cs typeface="Segoe UI" panose="020B0502040204020203" pitchFamily="34" charset="0"/>
            </a:rPr>
            <a:t>INDICADORES</a:t>
          </a:r>
          <a:r>
            <a:rPr lang="es-AR" sz="1400" baseline="0">
              <a:latin typeface="Segoe UI Black" panose="020B0A02040204020203" pitchFamily="34" charset="0"/>
              <a:ea typeface="Segoe UI Black" panose="020B0A02040204020203" pitchFamily="34" charset="0"/>
              <a:cs typeface="Segoe UI" panose="020B0502040204020203" pitchFamily="34" charset="0"/>
            </a:rPr>
            <a:t> FINANCIEROS </a:t>
          </a:r>
          <a:endParaRPr lang="es-AR" sz="2000">
            <a:latin typeface="Segoe UI Black" panose="020B0A02040204020203" pitchFamily="34" charset="0"/>
            <a:ea typeface="Segoe UI Black" panose="020B0A02040204020203" pitchFamily="34" charset="0"/>
            <a:cs typeface="Segoe UI" panose="020B0502040204020203" pitchFamily="34" charset="0"/>
          </a:endParaRPr>
        </a:p>
      </xdr:txBody>
    </xdr:sp>
    <xdr:clientData/>
  </xdr:twoCellAnchor>
  <xdr:twoCellAnchor>
    <xdr:from>
      <xdr:col>0</xdr:col>
      <xdr:colOff>257175</xdr:colOff>
      <xdr:row>12</xdr:row>
      <xdr:rowOff>0</xdr:rowOff>
    </xdr:from>
    <xdr:to>
      <xdr:col>5</xdr:col>
      <xdr:colOff>685800</xdr:colOff>
      <xdr:row>37</xdr:row>
      <xdr:rowOff>9525</xdr:rowOff>
    </xdr:to>
    <xdr:graphicFrame macro="">
      <xdr:nvGraphicFramePr>
        <xdr:cNvPr id="9" name="Gráfico 8">
          <a:extLst>
            <a:ext uri="{FF2B5EF4-FFF2-40B4-BE49-F238E27FC236}">
              <a16:creationId xmlns:a16="http://schemas.microsoft.com/office/drawing/2014/main" id="{8170F45D-8DA4-4D3E-9C13-42003C3A281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114300</xdr:colOff>
      <xdr:row>25</xdr:row>
      <xdr:rowOff>57150</xdr:rowOff>
    </xdr:from>
    <xdr:to>
      <xdr:col>10</xdr:col>
      <xdr:colOff>306300</xdr:colOff>
      <xdr:row>36</xdr:row>
      <xdr:rowOff>92100</xdr:rowOff>
    </xdr:to>
    <xdr:graphicFrame macro="">
      <xdr:nvGraphicFramePr>
        <xdr:cNvPr id="10" name="Gráfico 9">
          <a:extLst>
            <a:ext uri="{FF2B5EF4-FFF2-40B4-BE49-F238E27FC236}">
              <a16:creationId xmlns:a16="http://schemas.microsoft.com/office/drawing/2014/main" id="{561654C5-4BD0-4AC0-9EAB-DF3A3360AF0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57150</xdr:colOff>
      <xdr:row>12</xdr:row>
      <xdr:rowOff>19050</xdr:rowOff>
    </xdr:from>
    <xdr:to>
      <xdr:col>10</xdr:col>
      <xdr:colOff>249150</xdr:colOff>
      <xdr:row>23</xdr:row>
      <xdr:rowOff>54000</xdr:rowOff>
    </xdr:to>
    <xdr:graphicFrame macro="">
      <xdr:nvGraphicFramePr>
        <xdr:cNvPr id="11" name="Gráfico 10">
          <a:extLst>
            <a:ext uri="{FF2B5EF4-FFF2-40B4-BE49-F238E27FC236}">
              <a16:creationId xmlns:a16="http://schemas.microsoft.com/office/drawing/2014/main" id="{096F1F98-8367-4AC7-8D2C-DE6B2290610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295275</xdr:colOff>
      <xdr:row>7</xdr:row>
      <xdr:rowOff>152400</xdr:rowOff>
    </xdr:from>
    <xdr:to>
      <xdr:col>5</xdr:col>
      <xdr:colOff>514350</xdr:colOff>
      <xdr:row>11</xdr:row>
      <xdr:rowOff>28575</xdr:rowOff>
    </xdr:to>
    <xdr:grpSp>
      <xdr:nvGrpSpPr>
        <xdr:cNvPr id="25" name="Grupo 24">
          <a:extLst>
            <a:ext uri="{FF2B5EF4-FFF2-40B4-BE49-F238E27FC236}">
              <a16:creationId xmlns:a16="http://schemas.microsoft.com/office/drawing/2014/main" id="{0E3B56E9-25EE-4A87-EA68-CDE09EA4700E}"/>
            </a:ext>
          </a:extLst>
        </xdr:cNvPr>
        <xdr:cNvGrpSpPr/>
      </xdr:nvGrpSpPr>
      <xdr:grpSpPr>
        <a:xfrm>
          <a:off x="295275" y="981075"/>
          <a:ext cx="4029075" cy="714375"/>
          <a:chOff x="285750" y="1076325"/>
          <a:chExt cx="4029075" cy="714375"/>
        </a:xfrm>
      </xdr:grpSpPr>
      <xdr:grpSp>
        <xdr:nvGrpSpPr>
          <xdr:cNvPr id="24" name="Grupo 23">
            <a:extLst>
              <a:ext uri="{FF2B5EF4-FFF2-40B4-BE49-F238E27FC236}">
                <a16:creationId xmlns:a16="http://schemas.microsoft.com/office/drawing/2014/main" id="{09758815-2B97-CEC6-BC08-CB6821255966}"/>
              </a:ext>
            </a:extLst>
          </xdr:cNvPr>
          <xdr:cNvGrpSpPr/>
        </xdr:nvGrpSpPr>
        <xdr:grpSpPr>
          <a:xfrm>
            <a:off x="285750" y="1076325"/>
            <a:ext cx="1266825" cy="714375"/>
            <a:chOff x="285750" y="1085850"/>
            <a:chExt cx="1266825" cy="714375"/>
          </a:xfrm>
        </xdr:grpSpPr>
        <xdr:sp macro="" textlink="">
          <xdr:nvSpPr>
            <xdr:cNvPr id="13" name="Rectángulo: esquinas redondeadas 12">
              <a:extLst>
                <a:ext uri="{FF2B5EF4-FFF2-40B4-BE49-F238E27FC236}">
                  <a16:creationId xmlns:a16="http://schemas.microsoft.com/office/drawing/2014/main" id="{C4E99EF1-C935-7125-E863-F4246CEF43BA}"/>
                </a:ext>
              </a:extLst>
            </xdr:cNvPr>
            <xdr:cNvSpPr/>
          </xdr:nvSpPr>
          <xdr:spPr>
            <a:xfrm>
              <a:off x="285750" y="1085850"/>
              <a:ext cx="1266825" cy="714375"/>
            </a:xfrm>
            <a:prstGeom prst="roundRect">
              <a:avLst/>
            </a:prstGeom>
          </xdr:spPr>
          <xdr:style>
            <a:lnRef idx="2">
              <a:schemeClr val="accent1">
                <a:shade val="15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ctr"/>
              <a:r>
                <a:rPr lang="es-AR" sz="900">
                  <a:latin typeface="Segoe UI" panose="020B0502040204020203" pitchFamily="34" charset="0"/>
                  <a:cs typeface="Segoe UI" panose="020B0502040204020203" pitchFamily="34" charset="0"/>
                </a:rPr>
                <a:t>Liquidez</a:t>
              </a:r>
              <a:r>
                <a:rPr lang="es-AR" sz="900" baseline="0">
                  <a:latin typeface="Segoe UI" panose="020B0502040204020203" pitchFamily="34" charset="0"/>
                  <a:cs typeface="Segoe UI" panose="020B0502040204020203" pitchFamily="34" charset="0"/>
                </a:rPr>
                <a:t> Inmediata</a:t>
              </a:r>
              <a:endParaRPr lang="es-AR" sz="900">
                <a:latin typeface="Segoe UI" panose="020B0502040204020203" pitchFamily="34" charset="0"/>
                <a:cs typeface="Segoe UI" panose="020B0502040204020203" pitchFamily="34" charset="0"/>
              </a:endParaRPr>
            </a:p>
          </xdr:txBody>
        </xdr:sp>
        <xdr:sp macro="" textlink="TD!O29">
          <xdr:nvSpPr>
            <xdr:cNvPr id="12" name="CuadroTexto 11">
              <a:extLst>
                <a:ext uri="{FF2B5EF4-FFF2-40B4-BE49-F238E27FC236}">
                  <a16:creationId xmlns:a16="http://schemas.microsoft.com/office/drawing/2014/main" id="{8B7EE8E8-35B1-EB07-7AC4-771B506644BB}"/>
                </a:ext>
              </a:extLst>
            </xdr:cNvPr>
            <xdr:cNvSpPr txBox="1"/>
          </xdr:nvSpPr>
          <xdr:spPr>
            <a:xfrm>
              <a:off x="361950" y="1314450"/>
              <a:ext cx="1095375" cy="323850"/>
            </a:xfrm>
            <a:prstGeom prst="rect">
              <a:avLst/>
            </a:prstGeom>
            <a:ln/>
          </xdr:spPr>
          <xdr:style>
            <a:lnRef idx="0">
              <a:schemeClr val="accent2"/>
            </a:lnRef>
            <a:fillRef idx="3">
              <a:schemeClr val="accent2"/>
            </a:fillRef>
            <a:effectRef idx="3">
              <a:schemeClr val="accent2"/>
            </a:effectRef>
            <a:fontRef idx="minor">
              <a:schemeClr val="lt1"/>
            </a:fontRef>
          </xdr:style>
          <xdr:txBody>
            <a:bodyPr vertOverflow="clip" horzOverflow="clip" wrap="square" rtlCol="0" anchor="t"/>
            <a:lstStyle/>
            <a:p>
              <a:pPr algn="ctr"/>
              <a:fld id="{812E91E1-66D8-46C4-A0CE-025DD11BB7A2}" type="TxLink">
                <a:rPr lang="en-US" sz="1400" b="1" i="0" u="none" strike="noStrike">
                  <a:solidFill>
                    <a:schemeClr val="bg1"/>
                  </a:solidFill>
                  <a:latin typeface="Segoe UI Black" panose="020B0A02040204020203" pitchFamily="34" charset="0"/>
                  <a:ea typeface="Segoe UI Black" panose="020B0A02040204020203" pitchFamily="34" charset="0"/>
                </a:rPr>
                <a:pPr algn="ctr"/>
                <a:t>0,28</a:t>
              </a:fld>
              <a:endParaRPr lang="es-AR" sz="1400" b="1">
                <a:solidFill>
                  <a:schemeClr val="bg1"/>
                </a:solidFill>
                <a:latin typeface="Segoe UI Black" panose="020B0A02040204020203" pitchFamily="34" charset="0"/>
                <a:ea typeface="Segoe UI Black" panose="020B0A02040204020203" pitchFamily="34" charset="0"/>
              </a:endParaRPr>
            </a:p>
          </xdr:txBody>
        </xdr:sp>
      </xdr:grpSp>
      <xdr:grpSp>
        <xdr:nvGrpSpPr>
          <xdr:cNvPr id="22" name="Grupo 21">
            <a:extLst>
              <a:ext uri="{FF2B5EF4-FFF2-40B4-BE49-F238E27FC236}">
                <a16:creationId xmlns:a16="http://schemas.microsoft.com/office/drawing/2014/main" id="{B214164B-5E75-00A8-B726-3752D8B06BDD}"/>
              </a:ext>
            </a:extLst>
          </xdr:cNvPr>
          <xdr:cNvGrpSpPr/>
        </xdr:nvGrpSpPr>
        <xdr:grpSpPr>
          <a:xfrm>
            <a:off x="1666875" y="1076325"/>
            <a:ext cx="1266825" cy="714375"/>
            <a:chOff x="1685925" y="1066800"/>
            <a:chExt cx="1266825" cy="714375"/>
          </a:xfrm>
        </xdr:grpSpPr>
        <xdr:sp macro="" textlink="">
          <xdr:nvSpPr>
            <xdr:cNvPr id="16" name="Rectángulo: esquinas redondeadas 15">
              <a:extLst>
                <a:ext uri="{FF2B5EF4-FFF2-40B4-BE49-F238E27FC236}">
                  <a16:creationId xmlns:a16="http://schemas.microsoft.com/office/drawing/2014/main" id="{26FD6F2B-DE7E-239E-04C2-4CE7D9114742}"/>
                </a:ext>
              </a:extLst>
            </xdr:cNvPr>
            <xdr:cNvSpPr/>
          </xdr:nvSpPr>
          <xdr:spPr>
            <a:xfrm>
              <a:off x="1685925" y="1066800"/>
              <a:ext cx="1266825" cy="714375"/>
            </a:xfrm>
            <a:prstGeom prst="roundRect">
              <a:avLst/>
            </a:prstGeom>
          </xdr:spPr>
          <xdr:style>
            <a:lnRef idx="2">
              <a:schemeClr val="accent1">
                <a:shade val="15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ctr"/>
              <a:r>
                <a:rPr lang="es-AR" sz="900">
                  <a:latin typeface="Segoe UI" panose="020B0502040204020203" pitchFamily="34" charset="0"/>
                  <a:cs typeface="Segoe UI" panose="020B0502040204020203" pitchFamily="34" charset="0"/>
                </a:rPr>
                <a:t>Razón Corriente</a:t>
              </a:r>
            </a:p>
          </xdr:txBody>
        </xdr:sp>
        <xdr:sp macro="" textlink="TD!O32">
          <xdr:nvSpPr>
            <xdr:cNvPr id="17" name="CuadroTexto 16">
              <a:extLst>
                <a:ext uri="{FF2B5EF4-FFF2-40B4-BE49-F238E27FC236}">
                  <a16:creationId xmlns:a16="http://schemas.microsoft.com/office/drawing/2014/main" id="{657E2BDF-C10B-11A5-E371-361B65076777}"/>
                </a:ext>
              </a:extLst>
            </xdr:cNvPr>
            <xdr:cNvSpPr txBox="1"/>
          </xdr:nvSpPr>
          <xdr:spPr>
            <a:xfrm>
              <a:off x="1762125" y="1295400"/>
              <a:ext cx="1095375" cy="323850"/>
            </a:xfrm>
            <a:prstGeom prst="rect">
              <a:avLst/>
            </a:prstGeom>
            <a:ln/>
          </xdr:spPr>
          <xdr:style>
            <a:lnRef idx="0">
              <a:schemeClr val="accent2"/>
            </a:lnRef>
            <a:fillRef idx="3">
              <a:schemeClr val="accent2"/>
            </a:fillRef>
            <a:effectRef idx="3">
              <a:schemeClr val="accent2"/>
            </a:effectRef>
            <a:fontRef idx="minor">
              <a:schemeClr val="lt1"/>
            </a:fontRef>
          </xdr:style>
          <xdr:txBody>
            <a:bodyPr vertOverflow="clip" horzOverflow="clip" wrap="square" rtlCol="0" anchor="t"/>
            <a:lstStyle/>
            <a:p>
              <a:pPr algn="ctr"/>
              <a:fld id="{52A4B14D-03FA-43D8-98C0-CDE45BC937BE}" type="TxLink">
                <a:rPr lang="en-US" sz="1400" b="0" i="0" u="none" strike="noStrike">
                  <a:solidFill>
                    <a:schemeClr val="bg1"/>
                  </a:solidFill>
                  <a:latin typeface="Segoe UI Black" panose="020B0A02040204020203" pitchFamily="34" charset="0"/>
                  <a:ea typeface="Segoe UI Black" panose="020B0A02040204020203" pitchFamily="34" charset="0"/>
                  <a:cs typeface="Segoe UI" panose="020B0502040204020203" pitchFamily="34" charset="0"/>
                </a:rPr>
                <a:pPr algn="ctr"/>
                <a:t>2,79</a:t>
              </a:fld>
              <a:endParaRPr lang="es-AR" sz="2000" b="1">
                <a:solidFill>
                  <a:schemeClr val="bg1"/>
                </a:solidFill>
                <a:latin typeface="Segoe UI Black" panose="020B0A02040204020203" pitchFamily="34" charset="0"/>
                <a:ea typeface="Segoe UI Black" panose="020B0A02040204020203" pitchFamily="34" charset="0"/>
                <a:cs typeface="Segoe UI" panose="020B0502040204020203" pitchFamily="34" charset="0"/>
              </a:endParaRPr>
            </a:p>
          </xdr:txBody>
        </xdr:sp>
      </xdr:grpSp>
      <xdr:grpSp>
        <xdr:nvGrpSpPr>
          <xdr:cNvPr id="23" name="Grupo 22">
            <a:extLst>
              <a:ext uri="{FF2B5EF4-FFF2-40B4-BE49-F238E27FC236}">
                <a16:creationId xmlns:a16="http://schemas.microsoft.com/office/drawing/2014/main" id="{A50B0F77-F67C-D660-C335-51E060F95C8D}"/>
              </a:ext>
            </a:extLst>
          </xdr:cNvPr>
          <xdr:cNvGrpSpPr/>
        </xdr:nvGrpSpPr>
        <xdr:grpSpPr>
          <a:xfrm>
            <a:off x="3048000" y="1076325"/>
            <a:ext cx="1266825" cy="714375"/>
            <a:chOff x="3048000" y="1076325"/>
            <a:chExt cx="1266825" cy="714375"/>
          </a:xfrm>
        </xdr:grpSpPr>
        <xdr:sp macro="" textlink="">
          <xdr:nvSpPr>
            <xdr:cNvPr id="19" name="Rectángulo: esquinas redondeadas 18">
              <a:extLst>
                <a:ext uri="{FF2B5EF4-FFF2-40B4-BE49-F238E27FC236}">
                  <a16:creationId xmlns:a16="http://schemas.microsoft.com/office/drawing/2014/main" id="{1C5CC92D-974D-55F8-8791-5786CB36CB4E}"/>
                </a:ext>
              </a:extLst>
            </xdr:cNvPr>
            <xdr:cNvSpPr/>
          </xdr:nvSpPr>
          <xdr:spPr>
            <a:xfrm>
              <a:off x="3048000" y="1076325"/>
              <a:ext cx="1266825" cy="714375"/>
            </a:xfrm>
            <a:prstGeom prst="roundRect">
              <a:avLst/>
            </a:prstGeom>
          </xdr:spPr>
          <xdr:style>
            <a:lnRef idx="2">
              <a:schemeClr val="accent1">
                <a:shade val="15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ctr"/>
              <a:r>
                <a:rPr lang="es-AR" sz="900">
                  <a:latin typeface="Segoe UI" panose="020B0502040204020203" pitchFamily="34" charset="0"/>
                  <a:cs typeface="Segoe UI" panose="020B0502040204020203" pitchFamily="34" charset="0"/>
                </a:rPr>
                <a:t>Razón de Deuda</a:t>
              </a:r>
            </a:p>
          </xdr:txBody>
        </xdr:sp>
        <xdr:sp macro="" textlink="TD!O35">
          <xdr:nvSpPr>
            <xdr:cNvPr id="20" name="CuadroTexto 19">
              <a:extLst>
                <a:ext uri="{FF2B5EF4-FFF2-40B4-BE49-F238E27FC236}">
                  <a16:creationId xmlns:a16="http://schemas.microsoft.com/office/drawing/2014/main" id="{3193DB36-04C8-3780-9930-1F747B9EDD4B}"/>
                </a:ext>
              </a:extLst>
            </xdr:cNvPr>
            <xdr:cNvSpPr txBox="1"/>
          </xdr:nvSpPr>
          <xdr:spPr>
            <a:xfrm>
              <a:off x="3124200" y="1304925"/>
              <a:ext cx="1095375" cy="323850"/>
            </a:xfrm>
            <a:prstGeom prst="rect">
              <a:avLst/>
            </a:prstGeom>
            <a:ln/>
          </xdr:spPr>
          <xdr:style>
            <a:lnRef idx="0">
              <a:schemeClr val="accent2"/>
            </a:lnRef>
            <a:fillRef idx="3">
              <a:schemeClr val="accent2"/>
            </a:fillRef>
            <a:effectRef idx="3">
              <a:schemeClr val="accent2"/>
            </a:effectRef>
            <a:fontRef idx="minor">
              <a:schemeClr val="lt1"/>
            </a:fontRef>
          </xdr:style>
          <xdr:txBody>
            <a:bodyPr vertOverflow="clip" horzOverflow="clip" wrap="square" rtlCol="0" anchor="t"/>
            <a:lstStyle/>
            <a:p>
              <a:pPr algn="ctr"/>
              <a:fld id="{7C61F2A2-0743-4ACF-BF34-716A3BD95829}" type="TxLink">
                <a:rPr lang="en-US" sz="1400" b="0" i="0" u="none" strike="noStrike">
                  <a:solidFill>
                    <a:schemeClr val="bg1"/>
                  </a:solidFill>
                  <a:latin typeface="Segoe UI Black" panose="020B0A02040204020203" pitchFamily="34" charset="0"/>
                  <a:ea typeface="Segoe UI Black" panose="020B0A02040204020203" pitchFamily="34" charset="0"/>
                </a:rPr>
                <a:pPr algn="ctr"/>
                <a:t>0,48</a:t>
              </a:fld>
              <a:endParaRPr lang="es-AR" sz="1400" b="1">
                <a:solidFill>
                  <a:schemeClr val="bg1"/>
                </a:solidFill>
                <a:latin typeface="Segoe UI Black" panose="020B0A02040204020203" pitchFamily="34" charset="0"/>
                <a:ea typeface="Segoe UI Black" panose="020B0A02040204020203" pitchFamily="34" charset="0"/>
              </a:endParaRPr>
            </a:p>
          </xdr:txBody>
        </xdr:sp>
      </xdr:grpSp>
    </xdr:grpSp>
    <xdr:clientData/>
  </xdr:twoCellAnchor>
  <xdr:twoCellAnchor>
    <xdr:from>
      <xdr:col>5</xdr:col>
      <xdr:colOff>723900</xdr:colOff>
      <xdr:row>8</xdr:row>
      <xdr:rowOff>114300</xdr:rowOff>
    </xdr:from>
    <xdr:to>
      <xdr:col>9</xdr:col>
      <xdr:colOff>733425</xdr:colOff>
      <xdr:row>11</xdr:row>
      <xdr:rowOff>0</xdr:rowOff>
    </xdr:to>
    <xdr:grpSp>
      <xdr:nvGrpSpPr>
        <xdr:cNvPr id="28" name="Grupo 27">
          <a:extLst>
            <a:ext uri="{FF2B5EF4-FFF2-40B4-BE49-F238E27FC236}">
              <a16:creationId xmlns:a16="http://schemas.microsoft.com/office/drawing/2014/main" id="{485307A4-DF40-84F7-7A81-B6A2780AC495}"/>
            </a:ext>
          </a:extLst>
        </xdr:cNvPr>
        <xdr:cNvGrpSpPr/>
      </xdr:nvGrpSpPr>
      <xdr:grpSpPr>
        <a:xfrm>
          <a:off x="4533900" y="1152525"/>
          <a:ext cx="3057525" cy="514350"/>
          <a:chOff x="4505325" y="1266825"/>
          <a:chExt cx="3057525" cy="514350"/>
        </a:xfrm>
      </xdr:grpSpPr>
      <xdr:grpSp>
        <xdr:nvGrpSpPr>
          <xdr:cNvPr id="3" name="Grupo 2">
            <a:extLst>
              <a:ext uri="{FF2B5EF4-FFF2-40B4-BE49-F238E27FC236}">
                <a16:creationId xmlns:a16="http://schemas.microsoft.com/office/drawing/2014/main" id="{6C212F82-38A1-4B68-B0BA-29C16A5D8C61}"/>
              </a:ext>
            </a:extLst>
          </xdr:cNvPr>
          <xdr:cNvGrpSpPr/>
        </xdr:nvGrpSpPr>
        <xdr:grpSpPr>
          <a:xfrm>
            <a:off x="4505325" y="1343025"/>
            <a:ext cx="752475" cy="295276"/>
            <a:chOff x="1657350" y="438150"/>
            <a:chExt cx="1000125" cy="419100"/>
          </a:xfrm>
        </xdr:grpSpPr>
        <xdr:sp macro="" textlink="">
          <xdr:nvSpPr>
            <xdr:cNvPr id="4" name="Flecha: cheurón 3">
              <a:extLst>
                <a:ext uri="{FF2B5EF4-FFF2-40B4-BE49-F238E27FC236}">
                  <a16:creationId xmlns:a16="http://schemas.microsoft.com/office/drawing/2014/main" id="{B0516597-2185-86B4-5E0C-2E622E905241}"/>
                </a:ext>
              </a:extLst>
            </xdr:cNvPr>
            <xdr:cNvSpPr/>
          </xdr:nvSpPr>
          <xdr:spPr>
            <a:xfrm>
              <a:off x="1657350" y="438150"/>
              <a:ext cx="371475" cy="419100"/>
            </a:xfrm>
            <a:prstGeom prst="chevron">
              <a:avLst/>
            </a:prstGeom>
            <a:solidFill>
              <a:schemeClr val="accent1"/>
            </a:solidFill>
            <a:ln>
              <a:noFill/>
            </a:ln>
          </xdr:spPr>
          <xdr:style>
            <a:lnRef idx="2">
              <a:schemeClr val="accent3">
                <a:shade val="15000"/>
              </a:schemeClr>
            </a:lnRef>
            <a:fillRef idx="1">
              <a:schemeClr val="accent3"/>
            </a:fillRef>
            <a:effectRef idx="0">
              <a:schemeClr val="accent3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lang="es-AR" sz="1100" kern="1200">
                <a:solidFill>
                  <a:schemeClr val="tx1"/>
                </a:solidFill>
              </a:endParaRPr>
            </a:p>
          </xdr:txBody>
        </xdr:sp>
        <xdr:sp macro="" textlink="">
          <xdr:nvSpPr>
            <xdr:cNvPr id="5" name="Flecha: cheurón 4">
              <a:extLst>
                <a:ext uri="{FF2B5EF4-FFF2-40B4-BE49-F238E27FC236}">
                  <a16:creationId xmlns:a16="http://schemas.microsoft.com/office/drawing/2014/main" id="{CB64F404-138A-6C21-1ACC-72CB7F8A6C80}"/>
                </a:ext>
              </a:extLst>
            </xdr:cNvPr>
            <xdr:cNvSpPr/>
          </xdr:nvSpPr>
          <xdr:spPr>
            <a:xfrm>
              <a:off x="2286000" y="438150"/>
              <a:ext cx="371475" cy="419100"/>
            </a:xfrm>
            <a:prstGeom prst="chevron">
              <a:avLst/>
            </a:prstGeom>
            <a:solidFill>
              <a:schemeClr val="accent4"/>
            </a:solidFill>
            <a:ln>
              <a:noFill/>
            </a:ln>
          </xdr:spPr>
          <xdr:style>
            <a:lnRef idx="2">
              <a:schemeClr val="accent3">
                <a:shade val="15000"/>
              </a:schemeClr>
            </a:lnRef>
            <a:fillRef idx="1">
              <a:schemeClr val="accent3"/>
            </a:fillRef>
            <a:effectRef idx="0">
              <a:schemeClr val="accent3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lang="es-AR" sz="1100" kern="1200">
                <a:solidFill>
                  <a:schemeClr val="tx1"/>
                </a:solidFill>
              </a:endParaRPr>
            </a:p>
          </xdr:txBody>
        </xdr:sp>
        <xdr:sp macro="" textlink="">
          <xdr:nvSpPr>
            <xdr:cNvPr id="6" name="Flecha: cheurón 5">
              <a:extLst>
                <a:ext uri="{FF2B5EF4-FFF2-40B4-BE49-F238E27FC236}">
                  <a16:creationId xmlns:a16="http://schemas.microsoft.com/office/drawing/2014/main" id="{B8D57BF5-0939-95ED-18CB-09FC36586A99}"/>
                </a:ext>
              </a:extLst>
            </xdr:cNvPr>
            <xdr:cNvSpPr/>
          </xdr:nvSpPr>
          <xdr:spPr>
            <a:xfrm>
              <a:off x="1971675" y="438150"/>
              <a:ext cx="371475" cy="419100"/>
            </a:xfrm>
            <a:prstGeom prst="chevron">
              <a:avLst/>
            </a:prstGeom>
            <a:solidFill>
              <a:schemeClr val="accent2"/>
            </a:solidFill>
            <a:ln>
              <a:noFill/>
            </a:ln>
          </xdr:spPr>
          <xdr:style>
            <a:lnRef idx="2">
              <a:schemeClr val="accent3">
                <a:shade val="15000"/>
              </a:schemeClr>
            </a:lnRef>
            <a:fillRef idx="1">
              <a:schemeClr val="accent3"/>
            </a:fillRef>
            <a:effectRef idx="0">
              <a:schemeClr val="accent3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lang="es-AR" sz="1100" kern="1200">
                <a:solidFill>
                  <a:schemeClr val="tx1"/>
                </a:solidFill>
              </a:endParaRPr>
            </a:p>
          </xdr:txBody>
        </xdr:sp>
      </xdr:grpSp>
      <mc:AlternateContent xmlns:mc="http://schemas.openxmlformats.org/markup-compatibility/2006" xmlns:a14="http://schemas.microsoft.com/office/drawing/2010/main">
        <mc:Choice Requires="a14">
          <xdr:graphicFrame macro="">
            <xdr:nvGraphicFramePr>
              <xdr:cNvPr id="27" name="fecha (año)">
                <a:extLst>
                  <a:ext uri="{FF2B5EF4-FFF2-40B4-BE49-F238E27FC236}">
                    <a16:creationId xmlns:a16="http://schemas.microsoft.com/office/drawing/2014/main" id="{FE0AF04F-D254-CD60-DFAA-5A878A79FDD8}"/>
                  </a:ext>
                </a:extLst>
              </xdr:cNvPr>
              <xdr:cNvGraphicFramePr/>
            </xdr:nvGraphicFramePr>
            <xdr:xfrm>
              <a:off x="5314950" y="1266825"/>
              <a:ext cx="2247900" cy="514350"/>
            </xdr:xfrm>
            <a:graphic>
              <a:graphicData uri="http://schemas.microsoft.com/office/drawing/2010/slicer">
                <sle:slicer xmlns:sle="http://schemas.microsoft.com/office/drawing/2010/slicer" name="fecha (año)"/>
              </a:graphicData>
            </a:graphic>
          </xdr:graphicFrame>
        </mc:Choice>
        <mc:Fallback xmlns="">
          <xdr:sp macro="" textlink="">
            <xdr:nvSpPr>
              <xdr:cNvPr id="0" name=""/>
              <xdr:cNvSpPr>
                <a:spLocks noTextEdit="1"/>
              </xdr:cNvSpPr>
            </xdr:nvSpPr>
            <xdr:spPr>
              <a:xfrm>
                <a:off x="5343525" y="1152525"/>
                <a:ext cx="2247900" cy="514350"/>
              </a:xfrm>
              <a:prstGeom prst="rect">
                <a:avLst/>
              </a:prstGeom>
              <a:solidFill>
                <a:prstClr val="white"/>
              </a:solidFill>
              <a:ln w="1">
                <a:solidFill>
                  <a:prstClr val="green"/>
                </a:solidFill>
              </a:ln>
            </xdr:spPr>
            <xdr:txBody>
              <a:bodyPr vertOverflow="clip" horzOverflow="clip"/>
              <a:lstStyle/>
              <a:p>
                <a:r>
                  <a:rPr lang="es-AR" sz="1100"/>
                  <a:t>Esta forma representa una segmentación de datos. La segmentación de datos se admite en Excel 2010 y versiones posteriores.
Si la forma se modificó en una versión anterior de Excel o si el libro se guardó en Excel 2003 o una versión anterior, no se puede usar la segmentación de datos.</a:t>
                </a:r>
              </a:p>
            </xdr:txBody>
          </xdr:sp>
        </mc:Fallback>
      </mc:AlternateContent>
    </xdr:grpSp>
    <xdr:clientData/>
  </xdr:twoCellAnchor>
  <xdr:twoCellAnchor>
    <xdr:from>
      <xdr:col>7</xdr:col>
      <xdr:colOff>333375</xdr:colOff>
      <xdr:row>2</xdr:row>
      <xdr:rowOff>0</xdr:rowOff>
    </xdr:from>
    <xdr:to>
      <xdr:col>8</xdr:col>
      <xdr:colOff>651375</xdr:colOff>
      <xdr:row>6</xdr:row>
      <xdr:rowOff>110250</xdr:rowOff>
    </xdr:to>
    <xdr:sp macro="" textlink="">
      <xdr:nvSpPr>
        <xdr:cNvPr id="8" name="Rectángulo: esquinas redondeadas 7">
          <a:extLst>
            <a:ext uri="{FF2B5EF4-FFF2-40B4-BE49-F238E27FC236}">
              <a16:creationId xmlns:a16="http://schemas.microsoft.com/office/drawing/2014/main" id="{23F37580-C3CD-3A6A-9F50-609C884145B8}"/>
            </a:ext>
          </a:extLst>
        </xdr:cNvPr>
        <xdr:cNvSpPr/>
      </xdr:nvSpPr>
      <xdr:spPr>
        <a:xfrm>
          <a:off x="5667375" y="333375"/>
          <a:ext cx="1080000" cy="396000"/>
        </a:xfrm>
        <a:prstGeom prst="roundRect">
          <a:avLst/>
        </a:prstGeom>
      </xdr:spPr>
      <xdr:style>
        <a:lnRef idx="0">
          <a:schemeClr val="accent1"/>
        </a:lnRef>
        <a:fillRef idx="3">
          <a:schemeClr val="accent1"/>
        </a:fillRef>
        <a:effectRef idx="3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es-AR" sz="1800" b="1">
              <a:solidFill>
                <a:schemeClr val="bg1"/>
              </a:solidFill>
            </a:rPr>
            <a:t>ESF</a:t>
          </a:r>
        </a:p>
      </xdr:txBody>
    </xdr:sp>
    <xdr:clientData/>
  </xdr:twoCellAnchor>
  <xdr:twoCellAnchor>
    <xdr:from>
      <xdr:col>8</xdr:col>
      <xdr:colOff>676274</xdr:colOff>
      <xdr:row>2</xdr:row>
      <xdr:rowOff>0</xdr:rowOff>
    </xdr:from>
    <xdr:to>
      <xdr:col>10</xdr:col>
      <xdr:colOff>232274</xdr:colOff>
      <xdr:row>6</xdr:row>
      <xdr:rowOff>110250</xdr:rowOff>
    </xdr:to>
    <xdr:sp macro="" textlink="">
      <xdr:nvSpPr>
        <xdr:cNvPr id="14" name="Rectángulo: esquinas redondeadas 13">
          <a:hlinkClick xmlns:r="http://schemas.openxmlformats.org/officeDocument/2006/relationships" r:id="rId4"/>
          <a:extLst>
            <a:ext uri="{FF2B5EF4-FFF2-40B4-BE49-F238E27FC236}">
              <a16:creationId xmlns:a16="http://schemas.microsoft.com/office/drawing/2014/main" id="{206081D1-F14D-4E31-AA76-F73AE26A8119}"/>
            </a:ext>
          </a:extLst>
        </xdr:cNvPr>
        <xdr:cNvSpPr/>
      </xdr:nvSpPr>
      <xdr:spPr>
        <a:xfrm>
          <a:off x="6772274" y="333375"/>
          <a:ext cx="1080000" cy="396000"/>
        </a:xfrm>
        <a:prstGeom prst="roundRect">
          <a:avLst/>
        </a:prstGeom>
      </xdr:spPr>
      <xdr:style>
        <a:lnRef idx="0">
          <a:schemeClr val="accent1"/>
        </a:lnRef>
        <a:fillRef idx="3">
          <a:schemeClr val="accent1"/>
        </a:fillRef>
        <a:effectRef idx="3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es-AR" sz="1800" b="1">
              <a:solidFill>
                <a:schemeClr val="bg1"/>
              </a:solidFill>
            </a:rPr>
            <a:t>RATIOS</a:t>
          </a:r>
        </a:p>
      </xdr:txBody>
    </xdr:sp>
    <xdr:clientData/>
  </xdr:twoCellAnchor>
  <xdr:twoCellAnchor editAs="oneCell">
    <xdr:from>
      <xdr:col>0</xdr:col>
      <xdr:colOff>447674</xdr:colOff>
      <xdr:row>1</xdr:row>
      <xdr:rowOff>95250</xdr:rowOff>
    </xdr:from>
    <xdr:to>
      <xdr:col>3</xdr:col>
      <xdr:colOff>123823</xdr:colOff>
      <xdr:row>6</xdr:row>
      <xdr:rowOff>167011</xdr:rowOff>
    </xdr:to>
    <xdr:pic>
      <xdr:nvPicPr>
        <xdr:cNvPr id="7" name="Imagen 6">
          <a:extLst>
            <a:ext uri="{FF2B5EF4-FFF2-40B4-BE49-F238E27FC236}">
              <a16:creationId xmlns:a16="http://schemas.microsoft.com/office/drawing/2014/main" id="{BCAAED82-DA91-46FC-9587-5AA3C06FE4A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47674" y="219075"/>
          <a:ext cx="1962149" cy="56706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266699</xdr:colOff>
      <xdr:row>1</xdr:row>
      <xdr:rowOff>28575</xdr:rowOff>
    </xdr:from>
    <xdr:to>
      <xdr:col>6</xdr:col>
      <xdr:colOff>819150</xdr:colOff>
      <xdr:row>5</xdr:row>
      <xdr:rowOff>1680</xdr:rowOff>
    </xdr:to>
    <xdr:sp macro="" textlink="">
      <xdr:nvSpPr>
        <xdr:cNvPr id="3" name="Rectángulo: esquinas redondeadas 2">
          <a:extLst>
            <a:ext uri="{FF2B5EF4-FFF2-40B4-BE49-F238E27FC236}">
              <a16:creationId xmlns:a16="http://schemas.microsoft.com/office/drawing/2014/main" id="{1C38AA18-DA46-ADE6-7FEE-D60AFF4ECBC6}"/>
            </a:ext>
          </a:extLst>
        </xdr:cNvPr>
        <xdr:cNvSpPr/>
      </xdr:nvSpPr>
      <xdr:spPr>
        <a:xfrm>
          <a:off x="266699" y="219075"/>
          <a:ext cx="7467601" cy="735105"/>
        </a:xfrm>
        <a:prstGeom prst="roundRect">
          <a:avLst/>
        </a:prstGeom>
        <a:solidFill>
          <a:schemeClr val="accent3"/>
        </a:solidFill>
      </xdr:spPr>
      <xdr:style>
        <a:lnRef idx="0">
          <a:schemeClr val="accent1"/>
        </a:lnRef>
        <a:fillRef idx="3">
          <a:schemeClr val="accent1"/>
        </a:fillRef>
        <a:effectRef idx="3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AR" sz="1100">
            <a:solidFill>
              <a:srgbClr val="FF0000"/>
            </a:solidFill>
            <a:latin typeface="Segoe UI" panose="020B0502040204020203" pitchFamily="34" charset="0"/>
            <a:cs typeface="Segoe UI" panose="020B0502040204020203" pitchFamily="34" charset="0"/>
          </a:endParaRPr>
        </a:p>
        <a:p>
          <a:pPr algn="l"/>
          <a:r>
            <a:rPr lang="es-AR" sz="2000">
              <a:latin typeface="Segoe UI Black" panose="020B0A02040204020203" pitchFamily="34" charset="0"/>
              <a:ea typeface="Segoe UI Black" panose="020B0A02040204020203" pitchFamily="34" charset="0"/>
              <a:cs typeface="Segoe UI" panose="020B0502040204020203" pitchFamily="34" charset="0"/>
            </a:rPr>
            <a:t>                 </a:t>
          </a:r>
          <a:r>
            <a:rPr lang="es-AR" sz="1600" baseline="0">
              <a:latin typeface="Segoe UI Black" panose="020B0A02040204020203" pitchFamily="34" charset="0"/>
              <a:ea typeface="Segoe UI Black" panose="020B0A02040204020203" pitchFamily="34" charset="0"/>
              <a:cs typeface="Segoe UI" panose="020B0502040204020203" pitchFamily="34" charset="0"/>
            </a:rPr>
            <a:t>                           </a:t>
          </a:r>
          <a:r>
            <a:rPr lang="es-AR" sz="1600">
              <a:latin typeface="Segoe UI Black" panose="020B0A02040204020203" pitchFamily="34" charset="0"/>
              <a:ea typeface="Segoe UI Black" panose="020B0A02040204020203" pitchFamily="34" charset="0"/>
              <a:cs typeface="Segoe UI" panose="020B0502040204020203" pitchFamily="34" charset="0"/>
            </a:rPr>
            <a:t>         RATIOS</a:t>
          </a:r>
          <a:endParaRPr lang="es-AR" sz="2000">
            <a:latin typeface="Segoe UI Black" panose="020B0A02040204020203" pitchFamily="34" charset="0"/>
            <a:ea typeface="Segoe UI Black" panose="020B0A02040204020203" pitchFamily="34" charset="0"/>
            <a:cs typeface="Segoe UI" panose="020B0502040204020203" pitchFamily="34" charset="0"/>
          </a:endParaRPr>
        </a:p>
      </xdr:txBody>
    </xdr:sp>
    <xdr:clientData/>
  </xdr:twoCellAnchor>
  <xdr:twoCellAnchor>
    <xdr:from>
      <xdr:col>0</xdr:col>
      <xdr:colOff>600075</xdr:colOff>
      <xdr:row>8</xdr:row>
      <xdr:rowOff>76200</xdr:rowOff>
    </xdr:from>
    <xdr:to>
      <xdr:col>3</xdr:col>
      <xdr:colOff>781050</xdr:colOff>
      <xdr:row>18</xdr:row>
      <xdr:rowOff>164511</xdr:rowOff>
    </xdr:to>
    <xdr:graphicFrame macro="">
      <xdr:nvGraphicFramePr>
        <xdr:cNvPr id="5" name="Gráfico 4">
          <a:extLst>
            <a:ext uri="{FF2B5EF4-FFF2-40B4-BE49-F238E27FC236}">
              <a16:creationId xmlns:a16="http://schemas.microsoft.com/office/drawing/2014/main" id="{70976C4D-CB4B-4C28-9B30-2415B2F6533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38100</xdr:colOff>
      <xdr:row>8</xdr:row>
      <xdr:rowOff>85725</xdr:rowOff>
    </xdr:from>
    <xdr:to>
      <xdr:col>7</xdr:col>
      <xdr:colOff>399600</xdr:colOff>
      <xdr:row>19</xdr:row>
      <xdr:rowOff>12110</xdr:rowOff>
    </xdr:to>
    <xdr:graphicFrame macro="">
      <xdr:nvGraphicFramePr>
        <xdr:cNvPr id="10" name="Gráfico 9">
          <a:extLst>
            <a:ext uri="{FF2B5EF4-FFF2-40B4-BE49-F238E27FC236}">
              <a16:creationId xmlns:a16="http://schemas.microsoft.com/office/drawing/2014/main" id="{01CE9312-14AE-44B5-804C-35D47C49C32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647700</xdr:colOff>
      <xdr:row>20</xdr:row>
      <xdr:rowOff>90488</xdr:rowOff>
    </xdr:from>
    <xdr:to>
      <xdr:col>11</xdr:col>
      <xdr:colOff>75751</xdr:colOff>
      <xdr:row>28</xdr:row>
      <xdr:rowOff>172313</xdr:rowOff>
    </xdr:to>
    <xdr:grpSp>
      <xdr:nvGrpSpPr>
        <xdr:cNvPr id="21" name="Grupo 20">
          <a:extLst>
            <a:ext uri="{FF2B5EF4-FFF2-40B4-BE49-F238E27FC236}">
              <a16:creationId xmlns:a16="http://schemas.microsoft.com/office/drawing/2014/main" id="{6A1D2481-FA76-1781-297B-3EA1395CCFFC}"/>
            </a:ext>
          </a:extLst>
        </xdr:cNvPr>
        <xdr:cNvGrpSpPr/>
      </xdr:nvGrpSpPr>
      <xdr:grpSpPr>
        <a:xfrm>
          <a:off x="647700" y="3900488"/>
          <a:ext cx="11877226" cy="1605825"/>
          <a:chOff x="742950" y="4233863"/>
          <a:chExt cx="11877226" cy="1605825"/>
        </a:xfrm>
      </xdr:grpSpPr>
      <xdr:grpSp>
        <xdr:nvGrpSpPr>
          <xdr:cNvPr id="12" name="Grupo 11">
            <a:extLst>
              <a:ext uri="{FF2B5EF4-FFF2-40B4-BE49-F238E27FC236}">
                <a16:creationId xmlns:a16="http://schemas.microsoft.com/office/drawing/2014/main" id="{C14EC388-188B-4669-844D-E85A762E3401}"/>
              </a:ext>
            </a:extLst>
          </xdr:cNvPr>
          <xdr:cNvGrpSpPr/>
        </xdr:nvGrpSpPr>
        <xdr:grpSpPr>
          <a:xfrm>
            <a:off x="742950" y="4258107"/>
            <a:ext cx="3762375" cy="1557337"/>
            <a:chOff x="733425" y="5505449"/>
            <a:chExt cx="3124200" cy="904875"/>
          </a:xfrm>
        </xdr:grpSpPr>
        <xdr:sp macro="" textlink="">
          <xdr:nvSpPr>
            <xdr:cNvPr id="13" name="Rectángulo: esquinas redondeadas 12">
              <a:extLst>
                <a:ext uri="{FF2B5EF4-FFF2-40B4-BE49-F238E27FC236}">
                  <a16:creationId xmlns:a16="http://schemas.microsoft.com/office/drawing/2014/main" id="{827C88AB-C203-1B16-48DA-680E75A902A9}"/>
                </a:ext>
              </a:extLst>
            </xdr:cNvPr>
            <xdr:cNvSpPr/>
          </xdr:nvSpPr>
          <xdr:spPr>
            <a:xfrm>
              <a:off x="733425" y="5505449"/>
              <a:ext cx="3124200" cy="904875"/>
            </a:xfrm>
            <a:prstGeom prst="roundRect">
              <a:avLst/>
            </a:prstGeom>
          </xdr:spPr>
          <xdr:style>
            <a:lnRef idx="2">
              <a:schemeClr val="accent1">
                <a:shade val="15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lang="es-AR" sz="1100"/>
            </a:p>
          </xdr:txBody>
        </xdr:sp>
        <xdr:sp macro="" textlink="">
          <xdr:nvSpPr>
            <xdr:cNvPr id="14" name="Text Box 1">
              <a:extLst>
                <a:ext uri="{FF2B5EF4-FFF2-40B4-BE49-F238E27FC236}">
                  <a16:creationId xmlns:a16="http://schemas.microsoft.com/office/drawing/2014/main" id="{756C6CEC-0D64-5259-1DFD-1AE06C11FD2B}"/>
                </a:ext>
              </a:extLst>
            </xdr:cNvPr>
            <xdr:cNvSpPr txBox="1">
              <a:spLocks noChangeArrowheads="1"/>
            </xdr:cNvSpPr>
          </xdr:nvSpPr>
          <xdr:spPr bwMode="auto">
            <a:xfrm>
              <a:off x="933449" y="5619750"/>
              <a:ext cx="2686051" cy="657225"/>
            </a:xfrm>
            <a:prstGeom prst="rect">
              <a:avLst/>
            </a:prstGeom>
            <a:ln>
              <a:headEnd/>
              <a:tailEnd/>
            </a:ln>
          </xdr:spPr>
          <xdr:style>
            <a:lnRef idx="1">
              <a:schemeClr val="accent2"/>
            </a:lnRef>
            <a:fillRef idx="3">
              <a:schemeClr val="accent2"/>
            </a:fillRef>
            <a:effectRef idx="2">
              <a:schemeClr val="accent2"/>
            </a:effectRef>
            <a:fontRef idx="minor">
              <a:schemeClr val="lt1"/>
            </a:fontRef>
          </xdr:style>
          <xdr:txBody>
            <a:bodyPr vertOverflow="clip" wrap="square" lIns="27432" tIns="27432" rIns="0" bIns="0" anchor="t" upright="1"/>
            <a:lstStyle/>
            <a:p>
              <a:pPr algn="ctr" rtl="0">
                <a:defRPr sz="1000"/>
              </a:pPr>
              <a:endParaRPr lang="es-AR" sz="1100" b="1" i="0" u="none" strike="noStrike" baseline="0">
                <a:solidFill>
                  <a:schemeClr val="bg1"/>
                </a:solidFill>
                <a:latin typeface="Aptos Narrow"/>
              </a:endParaRPr>
            </a:p>
            <a:p>
              <a:pPr algn="l" rtl="0">
                <a:defRPr sz="1000"/>
              </a:pPr>
              <a:r>
                <a:rPr lang="es-AR" sz="1100" b="1" i="0" u="none" strike="noStrike" baseline="0">
                  <a:solidFill>
                    <a:schemeClr val="tx2">
                      <a:lumMod val="90000"/>
                      <a:lumOff val="10000"/>
                    </a:schemeClr>
                  </a:solidFill>
                  <a:latin typeface="+mn-lt"/>
                </a:rPr>
                <a:t>Razón de Deuda: </a:t>
              </a:r>
              <a:r>
                <a:rPr lang="es-AR" sz="1100" b="1" i="0" u="none" strike="noStrike" baseline="0">
                  <a:solidFill>
                    <a:schemeClr val="bg1"/>
                  </a:solidFill>
                  <a:latin typeface="+mn-lt"/>
                </a:rPr>
                <a:t>proporción de los activos de la empresa está financiada con deuda.</a:t>
              </a:r>
            </a:p>
            <a:p>
              <a:pPr algn="l" rtl="0">
                <a:defRPr sz="1000"/>
              </a:pPr>
              <a:endParaRPr lang="es-AR" sz="1100" b="1" i="0" u="none" strike="noStrike" baseline="0">
                <a:solidFill>
                  <a:schemeClr val="tx2">
                    <a:lumMod val="90000"/>
                    <a:lumOff val="10000"/>
                  </a:schemeClr>
                </a:solidFill>
                <a:latin typeface="+mn-lt"/>
              </a:endParaRPr>
            </a:p>
            <a:p>
              <a:pPr algn="l" rtl="0">
                <a:defRPr sz="1000"/>
              </a:pPr>
              <a:r>
                <a:rPr lang="es-AR" sz="1100" b="1" i="0" u="none" strike="noStrike" baseline="0">
                  <a:solidFill>
                    <a:schemeClr val="tx2">
                      <a:lumMod val="90000"/>
                      <a:lumOff val="10000"/>
                    </a:schemeClr>
                  </a:solidFill>
                  <a:latin typeface="+mn-lt"/>
                </a:rPr>
                <a:t>Fórmula:</a:t>
              </a:r>
              <a:r>
                <a:rPr lang="es-AR" sz="1100" b="1" i="0" u="none" strike="noStrike" baseline="0">
                  <a:solidFill>
                    <a:schemeClr val="accent5"/>
                  </a:solidFill>
                  <a:latin typeface="+mn-lt"/>
                </a:rPr>
                <a:t> </a:t>
              </a:r>
              <a:r>
                <a:rPr lang="es-AR" sz="1100" b="1" i="0" u="none" strike="noStrike" baseline="0">
                  <a:solidFill>
                    <a:schemeClr val="bg1"/>
                  </a:solidFill>
                  <a:latin typeface="+mn-lt"/>
                </a:rPr>
                <a:t>Pasivo Total / Activo Total.</a:t>
              </a:r>
            </a:p>
            <a:p>
              <a:pPr algn="l" rtl="0">
                <a:defRPr sz="1000"/>
              </a:pPr>
              <a:r>
                <a:rPr lang="es-AR" sz="1100" b="1" i="0" u="none" strike="noStrike" baseline="0">
                  <a:solidFill>
                    <a:schemeClr val="tx2">
                      <a:lumMod val="90000"/>
                      <a:lumOff val="10000"/>
                    </a:schemeClr>
                  </a:solidFill>
                  <a:latin typeface="+mn-lt"/>
                </a:rPr>
                <a:t>Valor de referencia: </a:t>
              </a:r>
              <a:r>
                <a:rPr lang="es-AR" sz="1100" b="1" i="0" u="none" strike="noStrike" baseline="0">
                  <a:solidFill>
                    <a:schemeClr val="bg1"/>
                  </a:solidFill>
                  <a:latin typeface="+mn-lt"/>
                </a:rPr>
                <a:t>Entre 0.4 y 0.6</a:t>
              </a:r>
            </a:p>
          </xdr:txBody>
        </xdr:sp>
      </xdr:grpSp>
      <xdr:grpSp>
        <xdr:nvGrpSpPr>
          <xdr:cNvPr id="15" name="Grupo 14">
            <a:extLst>
              <a:ext uri="{FF2B5EF4-FFF2-40B4-BE49-F238E27FC236}">
                <a16:creationId xmlns:a16="http://schemas.microsoft.com/office/drawing/2014/main" id="{95EB6C6B-1F5B-452D-B97F-2BA9ED48AFC4}"/>
              </a:ext>
            </a:extLst>
          </xdr:cNvPr>
          <xdr:cNvGrpSpPr/>
        </xdr:nvGrpSpPr>
        <xdr:grpSpPr>
          <a:xfrm>
            <a:off x="4857750" y="4248150"/>
            <a:ext cx="3695699" cy="1577250"/>
            <a:chOff x="733425" y="5505449"/>
            <a:chExt cx="3124200" cy="904875"/>
          </a:xfrm>
        </xdr:grpSpPr>
        <xdr:sp macro="" textlink="">
          <xdr:nvSpPr>
            <xdr:cNvPr id="16" name="Rectángulo: esquinas redondeadas 15">
              <a:extLst>
                <a:ext uri="{FF2B5EF4-FFF2-40B4-BE49-F238E27FC236}">
                  <a16:creationId xmlns:a16="http://schemas.microsoft.com/office/drawing/2014/main" id="{79DAAC40-22F2-B7F0-C5AE-4674D8E76728}"/>
                </a:ext>
              </a:extLst>
            </xdr:cNvPr>
            <xdr:cNvSpPr/>
          </xdr:nvSpPr>
          <xdr:spPr>
            <a:xfrm>
              <a:off x="733425" y="5505449"/>
              <a:ext cx="3124200" cy="904875"/>
            </a:xfrm>
            <a:prstGeom prst="roundRect">
              <a:avLst/>
            </a:prstGeom>
          </xdr:spPr>
          <xdr:style>
            <a:lnRef idx="2">
              <a:schemeClr val="accent1">
                <a:shade val="15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lang="es-AR" sz="1100"/>
            </a:p>
          </xdr:txBody>
        </xdr:sp>
        <xdr:sp macro="" textlink="">
          <xdr:nvSpPr>
            <xdr:cNvPr id="17" name="Text Box 1">
              <a:extLst>
                <a:ext uri="{FF2B5EF4-FFF2-40B4-BE49-F238E27FC236}">
                  <a16:creationId xmlns:a16="http://schemas.microsoft.com/office/drawing/2014/main" id="{B0223A95-9FA7-728B-606F-253BD67EC56E}"/>
                </a:ext>
              </a:extLst>
            </xdr:cNvPr>
            <xdr:cNvSpPr txBox="1">
              <a:spLocks noChangeArrowheads="1"/>
            </xdr:cNvSpPr>
          </xdr:nvSpPr>
          <xdr:spPr bwMode="auto">
            <a:xfrm>
              <a:off x="933449" y="5619750"/>
              <a:ext cx="2686051" cy="657225"/>
            </a:xfrm>
            <a:prstGeom prst="rect">
              <a:avLst/>
            </a:prstGeom>
            <a:ln>
              <a:headEnd/>
              <a:tailEnd/>
            </a:ln>
          </xdr:spPr>
          <xdr:style>
            <a:lnRef idx="1">
              <a:schemeClr val="accent2"/>
            </a:lnRef>
            <a:fillRef idx="3">
              <a:schemeClr val="accent2"/>
            </a:fillRef>
            <a:effectRef idx="2">
              <a:schemeClr val="accent2"/>
            </a:effectRef>
            <a:fontRef idx="minor">
              <a:schemeClr val="lt1"/>
            </a:fontRef>
          </xdr:style>
          <xdr:txBody>
            <a:bodyPr vertOverflow="clip" wrap="square" lIns="27432" tIns="27432" rIns="0" bIns="0" anchor="t" upright="1"/>
            <a:lstStyle/>
            <a:p>
              <a:pPr algn="ctr" rtl="0">
                <a:defRPr sz="1000"/>
              </a:pPr>
              <a:endParaRPr lang="es-AR" sz="1100" b="1" i="0" u="none" strike="noStrike" baseline="0">
                <a:solidFill>
                  <a:schemeClr val="tx2">
                    <a:lumMod val="90000"/>
                    <a:lumOff val="10000"/>
                  </a:schemeClr>
                </a:solidFill>
                <a:latin typeface="+mn-lt"/>
              </a:endParaRPr>
            </a:p>
            <a:p>
              <a:pPr algn="ctr" rtl="0">
                <a:defRPr sz="1000"/>
              </a:pPr>
              <a:r>
                <a:rPr lang="es-AR" sz="1100" b="1" i="0" u="none" strike="noStrike" baseline="0">
                  <a:solidFill>
                    <a:schemeClr val="tx2">
                      <a:lumMod val="90000"/>
                      <a:lumOff val="10000"/>
                    </a:schemeClr>
                  </a:solidFill>
                  <a:latin typeface="+mn-lt"/>
                </a:rPr>
                <a:t>Liquidez Inmediata: </a:t>
              </a:r>
              <a:r>
                <a:rPr lang="es-AR" sz="1100" b="1" i="0" u="none" strike="noStrike" baseline="0">
                  <a:solidFill>
                    <a:schemeClr val="bg1"/>
                  </a:solidFill>
                  <a:latin typeface="+mn-lt"/>
                </a:rPr>
                <a:t>capacidad para pagar deudas a corto plazo usando solo sus activos más líquidos. </a:t>
              </a:r>
            </a:p>
            <a:p>
              <a:pPr algn="ctr" rtl="0">
                <a:defRPr sz="1000"/>
              </a:pPr>
              <a:endParaRPr lang="es-AR" sz="1100" b="1" i="0" u="none" strike="noStrike" baseline="0">
                <a:solidFill>
                  <a:schemeClr val="tx2">
                    <a:lumMod val="90000"/>
                    <a:lumOff val="10000"/>
                  </a:schemeClr>
                </a:solidFill>
                <a:latin typeface="+mn-lt"/>
              </a:endParaRPr>
            </a:p>
            <a:p>
              <a:pPr algn="ctr" rtl="0">
                <a:defRPr sz="1000"/>
              </a:pPr>
              <a:r>
                <a:rPr lang="es-AR" sz="1100" b="1" i="0" u="none" strike="noStrike" baseline="0">
                  <a:solidFill>
                    <a:schemeClr val="tx2">
                      <a:lumMod val="90000"/>
                      <a:lumOff val="10000"/>
                    </a:schemeClr>
                  </a:solidFill>
                  <a:latin typeface="+mn-lt"/>
                </a:rPr>
                <a:t>Fórmula: </a:t>
              </a:r>
              <a:r>
                <a:rPr lang="es-AR" sz="1100" b="1" i="0" u="none" strike="noStrike" baseline="0">
                  <a:solidFill>
                    <a:schemeClr val="bg1"/>
                  </a:solidFill>
                  <a:latin typeface="+mn-lt"/>
                </a:rPr>
                <a:t>Caja y Equivalentes / Pasivo Corriente.</a:t>
              </a:r>
            </a:p>
            <a:p>
              <a:pPr algn="ctr" rtl="0">
                <a:defRPr sz="1000"/>
              </a:pPr>
              <a:r>
                <a:rPr lang="es-AR" sz="1100" b="1" i="0" u="none" strike="noStrike" baseline="0">
                  <a:solidFill>
                    <a:schemeClr val="tx2">
                      <a:lumMod val="90000"/>
                      <a:lumOff val="10000"/>
                    </a:schemeClr>
                  </a:solidFill>
                  <a:latin typeface="+mn-lt"/>
                </a:rPr>
                <a:t>Valor de referencia: </a:t>
              </a:r>
              <a:r>
                <a:rPr lang="es-AR" sz="1100" b="1" i="0" u="none" strike="noStrike" baseline="0">
                  <a:solidFill>
                    <a:schemeClr val="bg1"/>
                  </a:solidFill>
                  <a:latin typeface="+mn-lt"/>
                </a:rPr>
                <a:t>entre 0.8 y 1.0</a:t>
              </a:r>
            </a:p>
          </xdr:txBody>
        </xdr:sp>
      </xdr:grpSp>
      <xdr:grpSp>
        <xdr:nvGrpSpPr>
          <xdr:cNvPr id="18" name="Grupo 17">
            <a:extLst>
              <a:ext uri="{FF2B5EF4-FFF2-40B4-BE49-F238E27FC236}">
                <a16:creationId xmlns:a16="http://schemas.microsoft.com/office/drawing/2014/main" id="{7A80807B-EA89-4065-98D0-B9390D521C6A}"/>
              </a:ext>
            </a:extLst>
          </xdr:cNvPr>
          <xdr:cNvGrpSpPr/>
        </xdr:nvGrpSpPr>
        <xdr:grpSpPr>
          <a:xfrm>
            <a:off x="8905875" y="4233863"/>
            <a:ext cx="3714301" cy="1605825"/>
            <a:chOff x="733425" y="5505449"/>
            <a:chExt cx="3124200" cy="904875"/>
          </a:xfrm>
        </xdr:grpSpPr>
        <xdr:sp macro="" textlink="">
          <xdr:nvSpPr>
            <xdr:cNvPr id="19" name="Rectángulo: esquinas redondeadas 18">
              <a:extLst>
                <a:ext uri="{FF2B5EF4-FFF2-40B4-BE49-F238E27FC236}">
                  <a16:creationId xmlns:a16="http://schemas.microsoft.com/office/drawing/2014/main" id="{1A3492CD-D200-F303-2A86-47F3FE174158}"/>
                </a:ext>
              </a:extLst>
            </xdr:cNvPr>
            <xdr:cNvSpPr/>
          </xdr:nvSpPr>
          <xdr:spPr>
            <a:xfrm>
              <a:off x="733425" y="5505449"/>
              <a:ext cx="3124200" cy="904875"/>
            </a:xfrm>
            <a:prstGeom prst="roundRect">
              <a:avLst/>
            </a:prstGeom>
          </xdr:spPr>
          <xdr:style>
            <a:lnRef idx="2">
              <a:schemeClr val="accent1">
                <a:shade val="15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lang="es-AR" sz="1100"/>
            </a:p>
          </xdr:txBody>
        </xdr:sp>
        <xdr:sp macro="" textlink="">
          <xdr:nvSpPr>
            <xdr:cNvPr id="20" name="Text Box 1">
              <a:extLst>
                <a:ext uri="{FF2B5EF4-FFF2-40B4-BE49-F238E27FC236}">
                  <a16:creationId xmlns:a16="http://schemas.microsoft.com/office/drawing/2014/main" id="{D4C1479A-1D6D-FFA7-AE9E-61C363444DF8}"/>
                </a:ext>
              </a:extLst>
            </xdr:cNvPr>
            <xdr:cNvSpPr txBox="1">
              <a:spLocks noChangeArrowheads="1"/>
            </xdr:cNvSpPr>
          </xdr:nvSpPr>
          <xdr:spPr bwMode="auto">
            <a:xfrm>
              <a:off x="933449" y="5619750"/>
              <a:ext cx="2686051" cy="657225"/>
            </a:xfrm>
            <a:prstGeom prst="rect">
              <a:avLst/>
            </a:prstGeom>
            <a:ln>
              <a:headEnd/>
              <a:tailEnd/>
            </a:ln>
          </xdr:spPr>
          <xdr:style>
            <a:lnRef idx="1">
              <a:schemeClr val="accent2"/>
            </a:lnRef>
            <a:fillRef idx="3">
              <a:schemeClr val="accent2"/>
            </a:fillRef>
            <a:effectRef idx="2">
              <a:schemeClr val="accent2"/>
            </a:effectRef>
            <a:fontRef idx="minor">
              <a:schemeClr val="lt1"/>
            </a:fontRef>
          </xdr:style>
          <xdr:txBody>
            <a:bodyPr vertOverflow="clip" wrap="square" lIns="27432" tIns="27432" rIns="0" bIns="0" anchor="t" upright="1"/>
            <a:lstStyle/>
            <a:p>
              <a:pPr algn="ctr" rtl="0">
                <a:defRPr sz="1000"/>
              </a:pPr>
              <a:endParaRPr lang="es-AR" sz="1100" b="1" i="0" u="none" strike="noStrike" baseline="0">
                <a:solidFill>
                  <a:schemeClr val="bg1"/>
                </a:solidFill>
                <a:latin typeface="Aptos Narrow"/>
              </a:endParaRPr>
            </a:p>
            <a:p>
              <a:pPr algn="ctr" rtl="0">
                <a:defRPr sz="1000"/>
              </a:pPr>
              <a:r>
                <a:rPr lang="es-AR" sz="1100" b="1" i="0" u="none" strike="noStrike" baseline="0">
                  <a:solidFill>
                    <a:schemeClr val="tx2">
                      <a:lumMod val="90000"/>
                      <a:lumOff val="10000"/>
                    </a:schemeClr>
                  </a:solidFill>
                  <a:latin typeface="+mn-lt"/>
                </a:rPr>
                <a:t>Razón Corriente: </a:t>
              </a:r>
              <a:r>
                <a:rPr lang="es-AR" sz="1100" b="1" i="0" u="none" strike="noStrike" baseline="0">
                  <a:solidFill>
                    <a:schemeClr val="bg1"/>
                  </a:solidFill>
                  <a:latin typeface="+mn-lt"/>
                </a:rPr>
                <a:t>capacidad para cubrir obligaciones a corto plazo con sus activos corrientes.</a:t>
              </a:r>
            </a:p>
            <a:p>
              <a:pPr algn="ctr" rtl="0">
                <a:defRPr sz="1000"/>
              </a:pPr>
              <a:endParaRPr lang="es-AR" sz="1100" b="1" i="0" u="none" strike="noStrike" baseline="0">
                <a:solidFill>
                  <a:schemeClr val="tx2">
                    <a:lumMod val="90000"/>
                    <a:lumOff val="10000"/>
                  </a:schemeClr>
                </a:solidFill>
                <a:latin typeface="+mn-lt"/>
              </a:endParaRPr>
            </a:p>
            <a:p>
              <a:pPr algn="ctr" rtl="0">
                <a:defRPr sz="1000"/>
              </a:pPr>
              <a:r>
                <a:rPr lang="es-AR" sz="1100" b="1" i="0" u="none" strike="noStrike" baseline="0">
                  <a:solidFill>
                    <a:schemeClr val="tx2">
                      <a:lumMod val="90000"/>
                      <a:lumOff val="10000"/>
                    </a:schemeClr>
                  </a:solidFill>
                  <a:latin typeface="+mn-lt"/>
                </a:rPr>
                <a:t>Fórmula: </a:t>
              </a:r>
              <a:r>
                <a:rPr lang="es-AR" sz="1100" b="1" i="0" u="none" strike="noStrike" baseline="0">
                  <a:solidFill>
                    <a:schemeClr val="bg1"/>
                  </a:solidFill>
                  <a:latin typeface="+mn-lt"/>
                </a:rPr>
                <a:t>Activo Corriente / Pasivo Corriente. </a:t>
              </a:r>
            </a:p>
            <a:p>
              <a:pPr algn="ctr" rtl="0">
                <a:defRPr sz="1000"/>
              </a:pPr>
              <a:r>
                <a:rPr lang="es-AR" sz="1100" b="1" i="0" u="none" strike="noStrike" baseline="0">
                  <a:solidFill>
                    <a:schemeClr val="tx2">
                      <a:lumMod val="90000"/>
                      <a:lumOff val="10000"/>
                    </a:schemeClr>
                  </a:solidFill>
                  <a:latin typeface="+mn-lt"/>
                </a:rPr>
                <a:t>Valor de referencia: </a:t>
              </a:r>
              <a:r>
                <a:rPr lang="es-AR" sz="1100" b="1" i="0" u="none" strike="noStrike" baseline="0">
                  <a:solidFill>
                    <a:schemeClr val="bg1"/>
                  </a:solidFill>
                  <a:latin typeface="+mn-lt"/>
                </a:rPr>
                <a:t>Entre 1.5 y 2.0</a:t>
              </a:r>
            </a:p>
          </xdr:txBody>
        </xdr:sp>
      </xdr:grpSp>
    </xdr:grpSp>
    <xdr:clientData/>
  </xdr:twoCellAnchor>
  <xdr:twoCellAnchor>
    <xdr:from>
      <xdr:col>7</xdr:col>
      <xdr:colOff>95250</xdr:colOff>
      <xdr:row>0</xdr:row>
      <xdr:rowOff>180974</xdr:rowOff>
    </xdr:from>
    <xdr:to>
      <xdr:col>10</xdr:col>
      <xdr:colOff>1144726</xdr:colOff>
      <xdr:row>5</xdr:row>
      <xdr:rowOff>56474</xdr:rowOff>
    </xdr:to>
    <xdr:grpSp>
      <xdr:nvGrpSpPr>
        <xdr:cNvPr id="32" name="Grupo 31">
          <a:extLst>
            <a:ext uri="{FF2B5EF4-FFF2-40B4-BE49-F238E27FC236}">
              <a16:creationId xmlns:a16="http://schemas.microsoft.com/office/drawing/2014/main" id="{D1254D32-A67E-A30B-DD46-C3503D6F0DF0}"/>
            </a:ext>
          </a:extLst>
        </xdr:cNvPr>
        <xdr:cNvGrpSpPr/>
      </xdr:nvGrpSpPr>
      <xdr:grpSpPr>
        <a:xfrm>
          <a:off x="7934325" y="180974"/>
          <a:ext cx="4507051" cy="828000"/>
          <a:chOff x="8115300" y="238124"/>
          <a:chExt cx="4507051" cy="828000"/>
        </a:xfrm>
      </xdr:grpSpPr>
      <xdr:grpSp>
        <xdr:nvGrpSpPr>
          <xdr:cNvPr id="28" name="Grupo 27">
            <a:extLst>
              <a:ext uri="{FF2B5EF4-FFF2-40B4-BE49-F238E27FC236}">
                <a16:creationId xmlns:a16="http://schemas.microsoft.com/office/drawing/2014/main" id="{EA3C6255-0A7D-95F7-F3AC-F4D1E6AFB0F1}"/>
              </a:ext>
            </a:extLst>
          </xdr:cNvPr>
          <xdr:cNvGrpSpPr/>
        </xdr:nvGrpSpPr>
        <xdr:grpSpPr>
          <a:xfrm>
            <a:off x="8115300" y="238124"/>
            <a:ext cx="1440000" cy="828000"/>
            <a:chOff x="8115300" y="247650"/>
            <a:chExt cx="1381125" cy="666750"/>
          </a:xfrm>
        </xdr:grpSpPr>
        <xdr:sp macro="" textlink="">
          <xdr:nvSpPr>
            <xdr:cNvPr id="25" name="Rectángulo: esquinas redondeadas 24">
              <a:extLst>
                <a:ext uri="{FF2B5EF4-FFF2-40B4-BE49-F238E27FC236}">
                  <a16:creationId xmlns:a16="http://schemas.microsoft.com/office/drawing/2014/main" id="{FC5CE1EC-0BFE-908B-A69E-ED861547DA7F}"/>
                </a:ext>
              </a:extLst>
            </xdr:cNvPr>
            <xdr:cNvSpPr/>
          </xdr:nvSpPr>
          <xdr:spPr>
            <a:xfrm>
              <a:off x="8115300" y="247650"/>
              <a:ext cx="1381125" cy="666750"/>
            </a:xfrm>
            <a:prstGeom prst="roundRect">
              <a:avLst/>
            </a:prstGeom>
            <a:solidFill>
              <a:schemeClr val="accent2"/>
            </a:solidFill>
          </xdr:spPr>
          <xdr:style>
            <a:lnRef idx="0">
              <a:schemeClr val="accent1"/>
            </a:lnRef>
            <a:fillRef idx="3">
              <a:schemeClr val="accent1"/>
            </a:fillRef>
            <a:effectRef idx="3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ctr"/>
              <a:r>
                <a:rPr lang="es-AR" sz="900">
                  <a:latin typeface="Segoe UI Black" panose="020B0A02040204020203" pitchFamily="34" charset="0"/>
                  <a:ea typeface="Segoe UI Black" panose="020B0A02040204020203" pitchFamily="34" charset="0"/>
                </a:rPr>
                <a:t>Activo</a:t>
              </a:r>
              <a:r>
                <a:rPr lang="es-AR" sz="900" baseline="0">
                  <a:latin typeface="Segoe UI Black" panose="020B0A02040204020203" pitchFamily="34" charset="0"/>
                  <a:ea typeface="Segoe UI Black" panose="020B0A02040204020203" pitchFamily="34" charset="0"/>
                </a:rPr>
                <a:t> Total</a:t>
              </a:r>
              <a:endParaRPr lang="es-AR" sz="900">
                <a:latin typeface="Segoe UI Black" panose="020B0A02040204020203" pitchFamily="34" charset="0"/>
                <a:ea typeface="Segoe UI Black" panose="020B0A02040204020203" pitchFamily="34" charset="0"/>
              </a:endParaRPr>
            </a:p>
          </xdr:txBody>
        </xdr:sp>
        <xdr:sp macro="" textlink="TD!N10">
          <xdr:nvSpPr>
            <xdr:cNvPr id="22" name="CuadroTexto 21">
              <a:extLst>
                <a:ext uri="{FF2B5EF4-FFF2-40B4-BE49-F238E27FC236}">
                  <a16:creationId xmlns:a16="http://schemas.microsoft.com/office/drawing/2014/main" id="{8A836388-A335-DE64-04BB-FB8424F0800D}"/>
                </a:ext>
              </a:extLst>
            </xdr:cNvPr>
            <xdr:cNvSpPr txBox="1"/>
          </xdr:nvSpPr>
          <xdr:spPr>
            <a:xfrm>
              <a:off x="8353425" y="476250"/>
              <a:ext cx="895350" cy="276225"/>
            </a:xfrm>
            <a:prstGeom prst="rect">
              <a:avLst/>
            </a:prstGeom>
            <a:ln/>
          </xdr:spPr>
          <xdr:style>
            <a:lnRef idx="0">
              <a:schemeClr val="accent1"/>
            </a:lnRef>
            <a:fillRef idx="3">
              <a:schemeClr val="accent1"/>
            </a:fillRef>
            <a:effectRef idx="3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wrap="square" rtlCol="0" anchor="t"/>
            <a:lstStyle/>
            <a:p>
              <a:fld id="{859CDF93-A496-4F6C-8E36-D5A4926682CB}" type="TxLink">
                <a:rPr lang="en-US" sz="1100" b="1" i="0" u="none" strike="noStrike">
                  <a:solidFill>
                    <a:schemeClr val="bg1"/>
                  </a:solidFill>
                  <a:latin typeface="Segoe UI Black" panose="020B0A02040204020203" pitchFamily="34" charset="0"/>
                  <a:ea typeface="Segoe UI Black" panose="020B0A02040204020203" pitchFamily="34" charset="0"/>
                </a:rPr>
                <a:pPr/>
                <a:t>1.648.033</a:t>
              </a:fld>
              <a:endParaRPr lang="es-AR" sz="1100" b="1">
                <a:solidFill>
                  <a:schemeClr val="bg1"/>
                </a:solidFill>
                <a:latin typeface="Segoe UI Black" panose="020B0A02040204020203" pitchFamily="34" charset="0"/>
                <a:ea typeface="Segoe UI Black" panose="020B0A02040204020203" pitchFamily="34" charset="0"/>
              </a:endParaRPr>
            </a:p>
          </xdr:txBody>
        </xdr:sp>
      </xdr:grpSp>
      <xdr:grpSp>
        <xdr:nvGrpSpPr>
          <xdr:cNvPr id="29" name="Grupo 28">
            <a:extLst>
              <a:ext uri="{FF2B5EF4-FFF2-40B4-BE49-F238E27FC236}">
                <a16:creationId xmlns:a16="http://schemas.microsoft.com/office/drawing/2014/main" id="{8AE84B9D-97C1-F2E4-4A8F-16FB09CF9E27}"/>
              </a:ext>
            </a:extLst>
          </xdr:cNvPr>
          <xdr:cNvGrpSpPr/>
        </xdr:nvGrpSpPr>
        <xdr:grpSpPr>
          <a:xfrm>
            <a:off x="9649688" y="238124"/>
            <a:ext cx="1438275" cy="828000"/>
            <a:chOff x="9677400" y="238125"/>
            <a:chExt cx="1381125" cy="651236"/>
          </a:xfrm>
        </xdr:grpSpPr>
        <xdr:sp macro="" textlink="">
          <xdr:nvSpPr>
            <xdr:cNvPr id="26" name="Rectángulo: esquinas redondeadas 25">
              <a:extLst>
                <a:ext uri="{FF2B5EF4-FFF2-40B4-BE49-F238E27FC236}">
                  <a16:creationId xmlns:a16="http://schemas.microsoft.com/office/drawing/2014/main" id="{7D464DA0-0A46-4A7D-80E9-EB382B0C019D}"/>
                </a:ext>
              </a:extLst>
            </xdr:cNvPr>
            <xdr:cNvSpPr/>
          </xdr:nvSpPr>
          <xdr:spPr>
            <a:xfrm>
              <a:off x="9677400" y="238125"/>
              <a:ext cx="1381125" cy="651236"/>
            </a:xfrm>
            <a:prstGeom prst="roundRect">
              <a:avLst/>
            </a:prstGeom>
            <a:solidFill>
              <a:schemeClr val="accent2"/>
            </a:solidFill>
          </xdr:spPr>
          <xdr:style>
            <a:lnRef idx="0">
              <a:schemeClr val="accent1"/>
            </a:lnRef>
            <a:fillRef idx="3">
              <a:schemeClr val="accent1"/>
            </a:fillRef>
            <a:effectRef idx="3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marL="0" marR="0" lvl="0" indent="0" algn="ctr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s-AR" sz="900">
                  <a:solidFill>
                    <a:schemeClr val="lt1"/>
                  </a:solidFill>
                  <a:effectLst/>
                  <a:latin typeface="Segoe UI Black" panose="020B0A02040204020203" pitchFamily="34" charset="0"/>
                  <a:ea typeface="Segoe UI Black" panose="020B0A02040204020203" pitchFamily="34" charset="0"/>
                  <a:cs typeface="+mn-cs"/>
                </a:rPr>
                <a:t>Pasivo</a:t>
              </a:r>
              <a:r>
                <a:rPr lang="es-AR" sz="900" baseline="0">
                  <a:solidFill>
                    <a:schemeClr val="lt1"/>
                  </a:solidFill>
                  <a:effectLst/>
                  <a:latin typeface="Segoe UI Black" panose="020B0A02040204020203" pitchFamily="34" charset="0"/>
                  <a:ea typeface="Segoe UI Black" panose="020B0A02040204020203" pitchFamily="34" charset="0"/>
                  <a:cs typeface="+mn-cs"/>
                </a:rPr>
                <a:t> Total</a:t>
              </a:r>
              <a:endParaRPr lang="es-AR" sz="900">
                <a:effectLst/>
                <a:latin typeface="Segoe UI Black" panose="020B0A02040204020203" pitchFamily="34" charset="0"/>
                <a:ea typeface="Segoe UI Black" panose="020B0A02040204020203" pitchFamily="34" charset="0"/>
              </a:endParaRPr>
            </a:p>
            <a:p>
              <a:pPr algn="l"/>
              <a:endParaRPr lang="es-AR" sz="1100"/>
            </a:p>
          </xdr:txBody>
        </xdr:sp>
        <xdr:sp macro="" textlink="TD!O10">
          <xdr:nvSpPr>
            <xdr:cNvPr id="23" name="CuadroTexto 22">
              <a:extLst>
                <a:ext uri="{FF2B5EF4-FFF2-40B4-BE49-F238E27FC236}">
                  <a16:creationId xmlns:a16="http://schemas.microsoft.com/office/drawing/2014/main" id="{5BDAC771-C3E7-435E-B54D-C717EE889B7B}"/>
                </a:ext>
              </a:extLst>
            </xdr:cNvPr>
            <xdr:cNvSpPr txBox="1"/>
          </xdr:nvSpPr>
          <xdr:spPr>
            <a:xfrm>
              <a:off x="9953625" y="457200"/>
              <a:ext cx="895350" cy="276225"/>
            </a:xfrm>
            <a:prstGeom prst="rect">
              <a:avLst/>
            </a:prstGeom>
            <a:ln/>
          </xdr:spPr>
          <xdr:style>
            <a:lnRef idx="0">
              <a:schemeClr val="accent1"/>
            </a:lnRef>
            <a:fillRef idx="3">
              <a:schemeClr val="accent1"/>
            </a:fillRef>
            <a:effectRef idx="3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wrap="square" rtlCol="0" anchor="t"/>
            <a:lstStyle/>
            <a:p>
              <a:pPr marL="0" indent="0"/>
              <a:fld id="{C6C728F9-8D49-48D8-958E-617950390D9A}" type="TxLink">
                <a:rPr lang="en-US" sz="1100" b="1" i="0" u="none" strike="noStrike">
                  <a:solidFill>
                    <a:schemeClr val="bg1"/>
                  </a:solidFill>
                  <a:latin typeface="Segoe UI Black" panose="020B0A02040204020203" pitchFamily="34" charset="0"/>
                  <a:ea typeface="Segoe UI Black" panose="020B0A02040204020203" pitchFamily="34" charset="0"/>
                  <a:cs typeface="+mn-cs"/>
                </a:rPr>
                <a:pPr marL="0" indent="0"/>
                <a:t>788.686</a:t>
              </a:fld>
              <a:endParaRPr lang="es-AR" sz="1100" b="1" i="0" u="none" strike="noStrike">
                <a:solidFill>
                  <a:schemeClr val="bg1"/>
                </a:solidFill>
                <a:latin typeface="Segoe UI Black" panose="020B0A02040204020203" pitchFamily="34" charset="0"/>
                <a:ea typeface="Segoe UI Black" panose="020B0A02040204020203" pitchFamily="34" charset="0"/>
                <a:cs typeface="+mn-cs"/>
              </a:endParaRPr>
            </a:p>
          </xdr:txBody>
        </xdr:sp>
      </xdr:grpSp>
      <xdr:grpSp>
        <xdr:nvGrpSpPr>
          <xdr:cNvPr id="30" name="Grupo 29">
            <a:extLst>
              <a:ext uri="{FF2B5EF4-FFF2-40B4-BE49-F238E27FC236}">
                <a16:creationId xmlns:a16="http://schemas.microsoft.com/office/drawing/2014/main" id="{ECD92AC0-9905-8F9E-184D-27BB26508FFC}"/>
              </a:ext>
            </a:extLst>
          </xdr:cNvPr>
          <xdr:cNvGrpSpPr/>
        </xdr:nvGrpSpPr>
        <xdr:grpSpPr>
          <a:xfrm>
            <a:off x="11182351" y="238124"/>
            <a:ext cx="1440000" cy="828000"/>
            <a:chOff x="11296650" y="190500"/>
            <a:chExt cx="1381125" cy="666750"/>
          </a:xfrm>
        </xdr:grpSpPr>
        <xdr:sp macro="" textlink="">
          <xdr:nvSpPr>
            <xdr:cNvPr id="27" name="Rectángulo: esquinas redondeadas 26">
              <a:extLst>
                <a:ext uri="{FF2B5EF4-FFF2-40B4-BE49-F238E27FC236}">
                  <a16:creationId xmlns:a16="http://schemas.microsoft.com/office/drawing/2014/main" id="{20E4FFA9-AFB4-4F85-A744-43EF51397833}"/>
                </a:ext>
              </a:extLst>
            </xdr:cNvPr>
            <xdr:cNvSpPr/>
          </xdr:nvSpPr>
          <xdr:spPr>
            <a:xfrm>
              <a:off x="11296650" y="190500"/>
              <a:ext cx="1381125" cy="666750"/>
            </a:xfrm>
            <a:prstGeom prst="roundRect">
              <a:avLst/>
            </a:prstGeom>
            <a:solidFill>
              <a:schemeClr val="accent2"/>
            </a:solidFill>
          </xdr:spPr>
          <xdr:style>
            <a:lnRef idx="0">
              <a:schemeClr val="accent1"/>
            </a:lnRef>
            <a:fillRef idx="3">
              <a:schemeClr val="accent1"/>
            </a:fillRef>
            <a:effectRef idx="3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marL="0" marR="0" lvl="0" indent="0" algn="ctr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s-AR" sz="900">
                  <a:solidFill>
                    <a:schemeClr val="lt1"/>
                  </a:solidFill>
                  <a:effectLst/>
                  <a:latin typeface="Segoe UI Black" panose="020B0A02040204020203" pitchFamily="34" charset="0"/>
                  <a:ea typeface="Segoe UI Black" panose="020B0A02040204020203" pitchFamily="34" charset="0"/>
                  <a:cs typeface="+mn-cs"/>
                </a:rPr>
                <a:t>Patrimonio</a:t>
              </a:r>
              <a:r>
                <a:rPr lang="es-AR" sz="900" baseline="0">
                  <a:solidFill>
                    <a:schemeClr val="lt1"/>
                  </a:solidFill>
                  <a:effectLst/>
                  <a:latin typeface="Segoe UI Black" panose="020B0A02040204020203" pitchFamily="34" charset="0"/>
                  <a:ea typeface="Segoe UI Black" panose="020B0A02040204020203" pitchFamily="34" charset="0"/>
                  <a:cs typeface="+mn-cs"/>
                </a:rPr>
                <a:t> Total</a:t>
              </a:r>
              <a:endParaRPr lang="es-AR" sz="900">
                <a:effectLst/>
                <a:latin typeface="Segoe UI Black" panose="020B0A02040204020203" pitchFamily="34" charset="0"/>
                <a:ea typeface="Segoe UI Black" panose="020B0A02040204020203" pitchFamily="34" charset="0"/>
              </a:endParaRPr>
            </a:p>
            <a:p>
              <a:pPr algn="l"/>
              <a:endParaRPr lang="es-AR" sz="1100"/>
            </a:p>
          </xdr:txBody>
        </xdr:sp>
        <xdr:sp macro="" textlink="TD!P10">
          <xdr:nvSpPr>
            <xdr:cNvPr id="24" name="CuadroTexto 23">
              <a:extLst>
                <a:ext uri="{FF2B5EF4-FFF2-40B4-BE49-F238E27FC236}">
                  <a16:creationId xmlns:a16="http://schemas.microsoft.com/office/drawing/2014/main" id="{FC1437C2-2D31-4DE5-BA9D-36AD751C9CCD}"/>
                </a:ext>
              </a:extLst>
            </xdr:cNvPr>
            <xdr:cNvSpPr txBox="1"/>
          </xdr:nvSpPr>
          <xdr:spPr>
            <a:xfrm>
              <a:off x="11591925" y="409575"/>
              <a:ext cx="895350" cy="276225"/>
            </a:xfrm>
            <a:prstGeom prst="rect">
              <a:avLst/>
            </a:prstGeom>
            <a:ln/>
          </xdr:spPr>
          <xdr:style>
            <a:lnRef idx="0">
              <a:schemeClr val="accent1"/>
            </a:lnRef>
            <a:fillRef idx="3">
              <a:schemeClr val="accent1"/>
            </a:fillRef>
            <a:effectRef idx="3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wrap="square" rtlCol="0" anchor="t"/>
            <a:lstStyle/>
            <a:p>
              <a:pPr marL="0" indent="0"/>
              <a:fld id="{E618B421-837D-41C6-B4AF-1511E4DE33AF}" type="TxLink">
                <a:rPr lang="en-US" sz="1100" b="1" i="0" u="none" strike="noStrike">
                  <a:solidFill>
                    <a:schemeClr val="bg1"/>
                  </a:solidFill>
                  <a:latin typeface="Segoe UI Black" panose="020B0A02040204020203" pitchFamily="34" charset="0"/>
                  <a:ea typeface="Segoe UI Black" panose="020B0A02040204020203" pitchFamily="34" charset="0"/>
                  <a:cs typeface="+mn-cs"/>
                </a:rPr>
                <a:pPr marL="0" indent="0"/>
                <a:t>859.347</a:t>
              </a:fld>
              <a:endParaRPr lang="es-AR" sz="1100" b="1" i="0" u="none" strike="noStrike">
                <a:solidFill>
                  <a:schemeClr val="bg1"/>
                </a:solidFill>
                <a:latin typeface="Segoe UI Black" panose="020B0A02040204020203" pitchFamily="34" charset="0"/>
                <a:ea typeface="Segoe UI Black" panose="020B0A02040204020203" pitchFamily="34" charset="0"/>
                <a:cs typeface="+mn-cs"/>
              </a:endParaRPr>
            </a:p>
          </xdr:txBody>
        </xdr:sp>
      </xdr:grpSp>
    </xdr:grpSp>
    <xdr:clientData/>
  </xdr:twoCellAnchor>
  <xdr:twoCellAnchor>
    <xdr:from>
      <xdr:col>4</xdr:col>
      <xdr:colOff>295274</xdr:colOff>
      <xdr:row>1</xdr:row>
      <xdr:rowOff>161925</xdr:rowOff>
    </xdr:from>
    <xdr:to>
      <xdr:col>5</xdr:col>
      <xdr:colOff>222749</xdr:colOff>
      <xdr:row>3</xdr:row>
      <xdr:rowOff>176925</xdr:rowOff>
    </xdr:to>
    <xdr:sp macro="" textlink="">
      <xdr:nvSpPr>
        <xdr:cNvPr id="2" name="Rectángulo: esquinas redondeadas 1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96E8831E-D068-4894-A045-8212A439A1DF}"/>
            </a:ext>
          </a:extLst>
        </xdr:cNvPr>
        <xdr:cNvSpPr/>
      </xdr:nvSpPr>
      <xdr:spPr>
        <a:xfrm>
          <a:off x="4905374" y="352425"/>
          <a:ext cx="1080000" cy="396000"/>
        </a:xfrm>
        <a:prstGeom prst="roundRect">
          <a:avLst/>
        </a:prstGeom>
        <a:solidFill>
          <a:schemeClr val="accent2"/>
        </a:solidFill>
      </xdr:spPr>
      <xdr:style>
        <a:lnRef idx="0">
          <a:schemeClr val="accent1"/>
        </a:lnRef>
        <a:fillRef idx="3">
          <a:schemeClr val="accent1"/>
        </a:fillRef>
        <a:effectRef idx="3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es-AR" sz="1800" b="1">
              <a:solidFill>
                <a:schemeClr val="bg1"/>
              </a:solidFill>
            </a:rPr>
            <a:t>ESF</a:t>
          </a:r>
        </a:p>
      </xdr:txBody>
    </xdr:sp>
    <xdr:clientData/>
  </xdr:twoCellAnchor>
  <xdr:twoCellAnchor>
    <xdr:from>
      <xdr:col>5</xdr:col>
      <xdr:colOff>247648</xdr:colOff>
      <xdr:row>1</xdr:row>
      <xdr:rowOff>161925</xdr:rowOff>
    </xdr:from>
    <xdr:to>
      <xdr:col>6</xdr:col>
      <xdr:colOff>175123</xdr:colOff>
      <xdr:row>3</xdr:row>
      <xdr:rowOff>176925</xdr:rowOff>
    </xdr:to>
    <xdr:sp macro="" textlink="">
      <xdr:nvSpPr>
        <xdr:cNvPr id="4" name="Rectángulo: esquinas redondeadas 3">
          <a:extLst>
            <a:ext uri="{FF2B5EF4-FFF2-40B4-BE49-F238E27FC236}">
              <a16:creationId xmlns:a16="http://schemas.microsoft.com/office/drawing/2014/main" id="{6BB1A06B-DFA2-4CF7-8B87-5961B301ED68}"/>
            </a:ext>
          </a:extLst>
        </xdr:cNvPr>
        <xdr:cNvSpPr/>
      </xdr:nvSpPr>
      <xdr:spPr>
        <a:xfrm>
          <a:off x="6010273" y="352425"/>
          <a:ext cx="1080000" cy="396000"/>
        </a:xfrm>
        <a:prstGeom prst="roundRect">
          <a:avLst/>
        </a:prstGeom>
        <a:solidFill>
          <a:schemeClr val="accent2"/>
        </a:solidFill>
      </xdr:spPr>
      <xdr:style>
        <a:lnRef idx="0">
          <a:schemeClr val="accent1"/>
        </a:lnRef>
        <a:fillRef idx="3">
          <a:schemeClr val="accent1"/>
        </a:fillRef>
        <a:effectRef idx="3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es-AR" sz="1800" b="1">
              <a:solidFill>
                <a:schemeClr val="bg1"/>
              </a:solidFill>
            </a:rPr>
            <a:t>RATIOS</a:t>
          </a:r>
        </a:p>
      </xdr:txBody>
    </xdr:sp>
    <xdr:clientData/>
  </xdr:twoCellAnchor>
  <xdr:twoCellAnchor>
    <xdr:from>
      <xdr:col>7</xdr:col>
      <xdr:colOff>1133475</xdr:colOff>
      <xdr:row>7</xdr:row>
      <xdr:rowOff>180975</xdr:rowOff>
    </xdr:from>
    <xdr:to>
      <xdr:col>11</xdr:col>
      <xdr:colOff>114300</xdr:colOff>
      <xdr:row>18</xdr:row>
      <xdr:rowOff>161925</xdr:rowOff>
    </xdr:to>
    <xdr:graphicFrame macro="">
      <xdr:nvGraphicFramePr>
        <xdr:cNvPr id="34" name="Gráfico 33">
          <a:extLst>
            <a:ext uri="{FF2B5EF4-FFF2-40B4-BE49-F238E27FC236}">
              <a16:creationId xmlns:a16="http://schemas.microsoft.com/office/drawing/2014/main" id="{ED547E28-D55E-4C4F-AD23-D26A9E14F0D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 editAs="oneCell">
    <xdr:from>
      <xdr:col>0</xdr:col>
      <xdr:colOff>571500</xdr:colOff>
      <xdr:row>1</xdr:row>
      <xdr:rowOff>88486</xdr:rowOff>
    </xdr:from>
    <xdr:to>
      <xdr:col>2</xdr:col>
      <xdr:colOff>228599</xdr:colOff>
      <xdr:row>4</xdr:row>
      <xdr:rowOff>84047</xdr:rowOff>
    </xdr:to>
    <xdr:pic>
      <xdr:nvPicPr>
        <xdr:cNvPr id="35" name="Imagen 34">
          <a:extLst>
            <a:ext uri="{FF2B5EF4-FFF2-40B4-BE49-F238E27FC236}">
              <a16:creationId xmlns:a16="http://schemas.microsoft.com/office/drawing/2014/main" id="{7555C477-677C-FBFF-8DF3-1D63774BCC9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71500" y="278986"/>
          <a:ext cx="1962149" cy="567061"/>
        </a:xfrm>
        <a:prstGeom prst="rect">
          <a:avLst/>
        </a:prstGeom>
      </xdr:spPr>
    </xdr:pic>
    <xdr:clientData/>
  </xdr:twoCellAnchor>
</xdr:wsDr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saveData="0" refreshedBy="Administrator" refreshedDate="45943.279418287035" backgroundQuery="1" createdVersion="8" refreshedVersion="8" minRefreshableVersion="3" recordCount="0" supportSubquery="1" supportAdvancedDrill="1" xr:uid="{385A24D8-BFBA-4995-914C-D38F8403939C}">
  <cacheSource type="external" connectionId="2"/>
  <cacheFields count="6">
    <cacheField name="[EEFF_datos].[RUBRO PPAL].[RUBRO PPAL]" caption="RUBRO PPAL" numFmtId="0" level="1">
      <sharedItems count="3">
        <s v="Activo"/>
        <s v="Pasivo"/>
        <s v="Patrimonio"/>
      </sharedItems>
    </cacheField>
    <cacheField name="[Measures].[Suma de Valor]" caption="Suma de Valor" numFmtId="0" hierarchy="10" level="32767"/>
    <cacheField name="[EEFF_datos].[fecha].[fecha]" caption="fecha" numFmtId="0" hierarchy="3" level="1">
      <sharedItems containsSemiMixedTypes="0" containsNonDate="0" containsDate="1" containsString="0" minDate="2022-12-31T00:00:00" maxDate="2025-01-01T00:00:00" count="3">
        <d v="2022-12-31T00:00:00"/>
        <d v="2023-12-31T00:00:00"/>
        <d v="2024-12-31T00:00:00"/>
      </sharedItems>
    </cacheField>
    <cacheField name="[EEFF_datos].[fecha (mes)].[fecha (mes)]" caption="fecha (mes)" numFmtId="0" hierarchy="7" level="1">
      <sharedItems count="1">
        <s v="dic"/>
      </sharedItems>
    </cacheField>
    <cacheField name="[EEFF_datos].[fecha (trimestre)].[fecha (trimestre)]" caption="fecha (trimestre)" numFmtId="0" hierarchy="6" level="1">
      <sharedItems count="1">
        <s v="Tri4"/>
      </sharedItems>
    </cacheField>
    <cacheField name="[EEFF_datos].[fecha (año)].[fecha (año)]" caption="fecha (año)" numFmtId="0" hierarchy="5" level="1">
      <sharedItems count="3">
        <s v="2022"/>
        <s v="2023"/>
        <s v="2024"/>
      </sharedItems>
    </cacheField>
  </cacheFields>
  <cacheHierarchies count="25">
    <cacheHierarchy uniqueName="[EEFF_datos].[RUBRO PPAL]" caption="RUBRO PPAL" attribute="1" defaultMemberUniqueName="[EEFF_datos].[RUBRO PPAL].[All]" allUniqueName="[EEFF_datos].[RUBRO PPAL].[All]" dimensionUniqueName="[EEFF_datos]" displayFolder="" count="2" memberValueDatatype="130" unbalanced="0">
      <fieldsUsage count="2">
        <fieldUsage x="-1"/>
        <fieldUsage x="0"/>
      </fieldsUsage>
    </cacheHierarchy>
    <cacheHierarchy uniqueName="[EEFF_datos].[Rubro]" caption="Rubro" attribute="1" defaultMemberUniqueName="[EEFF_datos].[Rubro].[All]" allUniqueName="[EEFF_datos].[Rubro].[All]" dimensionUniqueName="[EEFF_datos]" displayFolder="" count="2" memberValueDatatype="130" unbalanced="0"/>
    <cacheHierarchy uniqueName="[EEFF_datos].[Cuenta]" caption="Cuenta" attribute="1" defaultMemberUniqueName="[EEFF_datos].[Cuenta].[All]" allUniqueName="[EEFF_datos].[Cuenta].[All]" dimensionUniqueName="[EEFF_datos]" displayFolder="" count="2" memberValueDatatype="130" unbalanced="0"/>
    <cacheHierarchy uniqueName="[EEFF_datos].[fecha]" caption="fecha" attribute="1" time="1" defaultMemberUniqueName="[EEFF_datos].[fecha].[All]" allUniqueName="[EEFF_datos].[fecha].[All]" dimensionUniqueName="[EEFF_datos]" displayFolder="" count="2" memberValueDatatype="7" unbalanced="0">
      <fieldsUsage count="2">
        <fieldUsage x="-1"/>
        <fieldUsage x="2"/>
      </fieldsUsage>
    </cacheHierarchy>
    <cacheHierarchy uniqueName="[EEFF_datos].[Valor]" caption="Valor" attribute="1" defaultMemberUniqueName="[EEFF_datos].[Valor].[All]" allUniqueName="[EEFF_datos].[Valor].[All]" dimensionUniqueName="[EEFF_datos]" displayFolder="" count="0" memberValueDatatype="20" unbalanced="0"/>
    <cacheHierarchy uniqueName="[EEFF_datos].[fecha (año)]" caption="fecha (año)" attribute="1" defaultMemberUniqueName="[EEFF_datos].[fecha (año)].[All]" allUniqueName="[EEFF_datos].[fecha (año)].[All]" dimensionUniqueName="[EEFF_datos]" displayFolder="" count="2" memberValueDatatype="130" unbalanced="0">
      <fieldsUsage count="2">
        <fieldUsage x="-1"/>
        <fieldUsage x="5"/>
      </fieldsUsage>
    </cacheHierarchy>
    <cacheHierarchy uniqueName="[EEFF_datos].[fecha (trimestre)]" caption="fecha (trimestre)" attribute="1" defaultMemberUniqueName="[EEFF_datos].[fecha (trimestre)].[All]" allUniqueName="[EEFF_datos].[fecha (trimestre)].[All]" dimensionUniqueName="[EEFF_datos]" displayFolder="" count="2" memberValueDatatype="130" unbalanced="0">
      <fieldsUsage count="2">
        <fieldUsage x="-1"/>
        <fieldUsage x="4"/>
      </fieldsUsage>
    </cacheHierarchy>
    <cacheHierarchy uniqueName="[EEFF_datos].[fecha (mes)]" caption="fecha (mes)" attribute="1" defaultMemberUniqueName="[EEFF_datos].[fecha (mes)].[All]" allUniqueName="[EEFF_datos].[fecha (mes)].[All]" dimensionUniqueName="[EEFF_datos]" displayFolder="" count="2" memberValueDatatype="130" unbalanced="0">
      <fieldsUsage count="2">
        <fieldUsage x="-1"/>
        <fieldUsage x="3"/>
      </fieldsUsage>
    </cacheHierarchy>
    <cacheHierarchy uniqueName="[MEDIDAS].[MEDIDAS]" caption="MEDIDAS" attribute="1" defaultMemberUniqueName="[MEDIDAS].[MEDIDAS].[All]" allUniqueName="[MEDIDAS].[MEDIDAS].[All]" dimensionUniqueName="[MEDIDAS]" displayFolder="" count="0" memberValueDatatype="130" unbalanced="0"/>
    <cacheHierarchy uniqueName="[EEFF_datos].[fecha (índice de meses)]" caption="fecha (índice de meses)" attribute="1" defaultMemberUniqueName="[EEFF_datos].[fecha (índice de meses)].[All]" allUniqueName="[EEFF_datos].[fecha (índice de meses)].[All]" dimensionUniqueName="[EEFF_datos]" displayFolder="" count="0" memberValueDatatype="20" unbalanced="0" hidden="1"/>
    <cacheHierarchy uniqueName="[Measures].[Suma de Valor]" caption="Suma de Valor" measure="1" displayFolder="" measureGroup="EEFF_datos" count="0" oneField="1">
      <fieldsUsage count="1">
        <fieldUsage x="1"/>
      </fieldsUsage>
      <extLst>
        <ext xmlns:x15="http://schemas.microsoft.com/office/spreadsheetml/2010/11/main" uri="{B97F6D7D-B522-45F9-BDA1-12C45D357490}">
          <x15:cacheHierarchy aggregatedColumn="4"/>
        </ext>
      </extLst>
    </cacheHierarchy>
    <cacheHierarchy uniqueName="[Measures].[Activo Total]" caption="Activo Total" measure="1" displayFolder="" measureGroup="MEDIDAS" count="0"/>
    <cacheHierarchy uniqueName="[Measures].[Pasivo Total]" caption="Pasivo Total" measure="1" displayFolder="" measureGroup="MEDIDAS" count="0"/>
    <cacheHierarchy uniqueName="[Measures].[Patrimonio Total]" caption="Patrimonio Total" measure="1" displayFolder="" measureGroup="MEDIDAS" count="0"/>
    <cacheHierarchy uniqueName="[Measures].[Razón de Deuda]" caption="Razón de Deuda" measure="1" displayFolder="" measureGroup="MEDIDAS" count="0"/>
    <cacheHierarchy uniqueName="[Measures].[Caja y Equivalente]" caption="Caja y Equivalente" measure="1" displayFolder="" measureGroup="MEDIDAS" count="0"/>
    <cacheHierarchy uniqueName="[Measures].[Activo Corriente]" caption="Activo Corriente" measure="1" displayFolder="" measureGroup="MEDIDAS" count="0"/>
    <cacheHierarchy uniqueName="[Measures].[Activo no Corriente]" caption="Activo no Corriente" measure="1" displayFolder="" measureGroup="MEDIDAS" count="0"/>
    <cacheHierarchy uniqueName="[Measures].[Pasivo Corriente]" caption="Pasivo Corriente" measure="1" displayFolder="" measureGroup="MEDIDAS" count="0"/>
    <cacheHierarchy uniqueName="[Measures].[Pasivo no Corriente]" caption="Pasivo no Corriente" measure="1" displayFolder="" measureGroup="MEDIDAS" count="0"/>
    <cacheHierarchy uniqueName="[Measures].[Liquidez Inmediata]" caption="Liquidez Inmediata" measure="1" displayFolder="" measureGroup="MEDIDAS" count="0"/>
    <cacheHierarchy uniqueName="[Measures].[Razón Corriente]" caption="Razón Corriente" measure="1" displayFolder="" measureGroup="MEDIDAS" count="0"/>
    <cacheHierarchy uniqueName="[Measures].[__XL_Count EEFF_datos]" caption="__XL_Count EEFF_datos" measure="1" displayFolder="" measureGroup="EEFF_datos" count="0" hidden="1"/>
    <cacheHierarchy uniqueName="[Measures].[__XL_Count MEDIDAS]" caption="__XL_Count MEDIDAS" measure="1" displayFolder="" measureGroup="MEDIDAS" count="0" hidden="1"/>
    <cacheHierarchy uniqueName="[Measures].[__No measures defined]" caption="__No measures defined" measure="1" displayFolder="" count="0" hidden="1"/>
  </cacheHierarchies>
  <kpis count="0"/>
  <dimensions count="3">
    <dimension name="EEFF_datos" uniqueName="[EEFF_datos]" caption="EEFF_datos"/>
    <dimension measure="1" name="Measures" uniqueName="[Measures]" caption="Measures"/>
    <dimension name="MEDIDAS" uniqueName="[MEDIDAS]" caption="MEDIDAS"/>
  </dimensions>
  <measureGroups count="2">
    <measureGroup name="EEFF_datos" caption="EEFF_datos"/>
    <measureGroup name="MEDIDAS" caption="MEDIDAS"/>
  </measureGroups>
  <maps count="2">
    <map measureGroup="0" dimension="0"/>
    <map measureGroup="1" dimension="2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Cache/pivotCacheDefinition10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saveData="0" refreshedBy="Administrator" refreshedDate="45943.40557372685" backgroundQuery="1" createdVersion="8" refreshedVersion="8" minRefreshableVersion="3" recordCount="0" supportSubquery="1" supportAdvancedDrill="1" xr:uid="{94B4A056-9B7C-462E-9F98-44A436033F15}">
  <cacheSource type="external" connectionId="2"/>
  <cacheFields count="2">
    <cacheField name="[Measures].[Liquidez Inmediata]" caption="Liquidez Inmediata" numFmtId="0" hierarchy="20" level="32767"/>
    <cacheField name="[EEFF_datos].[fecha (año)].[fecha (año)]" caption="fecha (año)" numFmtId="0" hierarchy="5" level="1">
      <sharedItems containsSemiMixedTypes="0" containsNonDate="0" containsString="0"/>
    </cacheField>
  </cacheFields>
  <cacheHierarchies count="25">
    <cacheHierarchy uniqueName="[EEFF_datos].[RUBRO PPAL]" caption="RUBRO PPAL" attribute="1" defaultMemberUniqueName="[EEFF_datos].[RUBRO PPAL].[All]" allUniqueName="[EEFF_datos].[RUBRO PPAL].[All]" dimensionUniqueName="[EEFF_datos]" displayFolder="" count="0" memberValueDatatype="130" unbalanced="0"/>
    <cacheHierarchy uniqueName="[EEFF_datos].[Rubro]" caption="Rubro" attribute="1" defaultMemberUniqueName="[EEFF_datos].[Rubro].[All]" allUniqueName="[EEFF_datos].[Rubro].[All]" dimensionUniqueName="[EEFF_datos]" displayFolder="" count="0" memberValueDatatype="130" unbalanced="0"/>
    <cacheHierarchy uniqueName="[EEFF_datos].[Cuenta]" caption="Cuenta" attribute="1" defaultMemberUniqueName="[EEFF_datos].[Cuenta].[All]" allUniqueName="[EEFF_datos].[Cuenta].[All]" dimensionUniqueName="[EEFF_datos]" displayFolder="" count="0" memberValueDatatype="130" unbalanced="0"/>
    <cacheHierarchy uniqueName="[EEFF_datos].[fecha]" caption="fecha" attribute="1" time="1" defaultMemberUniqueName="[EEFF_datos].[fecha].[All]" allUniqueName="[EEFF_datos].[fecha].[All]" dimensionUniqueName="[EEFF_datos]" displayFolder="" count="0" memberValueDatatype="7" unbalanced="0"/>
    <cacheHierarchy uniqueName="[EEFF_datos].[Valor]" caption="Valor" attribute="1" defaultMemberUniqueName="[EEFF_datos].[Valor].[All]" allUniqueName="[EEFF_datos].[Valor].[All]" dimensionUniqueName="[EEFF_datos]" displayFolder="" count="0" memberValueDatatype="20" unbalanced="0"/>
    <cacheHierarchy uniqueName="[EEFF_datos].[fecha (año)]" caption="fecha (año)" attribute="1" defaultMemberUniqueName="[EEFF_datos].[fecha (año)].[All]" allUniqueName="[EEFF_datos].[fecha (año)].[All]" dimensionUniqueName="[EEFF_datos]" displayFolder="" count="2" memberValueDatatype="130" unbalanced="0">
      <fieldsUsage count="2">
        <fieldUsage x="-1"/>
        <fieldUsage x="1"/>
      </fieldsUsage>
    </cacheHierarchy>
    <cacheHierarchy uniqueName="[EEFF_datos].[fecha (trimestre)]" caption="fecha (trimestre)" attribute="1" defaultMemberUniqueName="[EEFF_datos].[fecha (trimestre)].[All]" allUniqueName="[EEFF_datos].[fecha (trimestre)].[All]" dimensionUniqueName="[EEFF_datos]" displayFolder="" count="0" memberValueDatatype="130" unbalanced="0"/>
    <cacheHierarchy uniqueName="[EEFF_datos].[fecha (mes)]" caption="fecha (mes)" attribute="1" defaultMemberUniqueName="[EEFF_datos].[fecha (mes)].[All]" allUniqueName="[EEFF_datos].[fecha (mes)].[All]" dimensionUniqueName="[EEFF_datos]" displayFolder="" count="0" memberValueDatatype="130" unbalanced="0"/>
    <cacheHierarchy uniqueName="[MEDIDAS].[MEDIDAS]" caption="MEDIDAS" attribute="1" defaultMemberUniqueName="[MEDIDAS].[MEDIDAS].[All]" allUniqueName="[MEDIDAS].[MEDIDAS].[All]" dimensionUniqueName="[MEDIDAS]" displayFolder="" count="0" memberValueDatatype="130" unbalanced="0"/>
    <cacheHierarchy uniqueName="[EEFF_datos].[fecha (índice de meses)]" caption="fecha (índice de meses)" attribute="1" defaultMemberUniqueName="[EEFF_datos].[fecha (índice de meses)].[All]" allUniqueName="[EEFF_datos].[fecha (índice de meses)].[All]" dimensionUniqueName="[EEFF_datos]" displayFolder="" count="0" memberValueDatatype="20" unbalanced="0" hidden="1"/>
    <cacheHierarchy uniqueName="[Measures].[Suma de Valor]" caption="Suma de Valor" measure="1" displayFolder="" measureGroup="EEFF_datos" count="0">
      <extLst>
        <ext xmlns:x15="http://schemas.microsoft.com/office/spreadsheetml/2010/11/main" uri="{B97F6D7D-B522-45F9-BDA1-12C45D357490}">
          <x15:cacheHierarchy aggregatedColumn="4"/>
        </ext>
      </extLst>
    </cacheHierarchy>
    <cacheHierarchy uniqueName="[Measures].[Activo Total]" caption="Activo Total" measure="1" displayFolder="" measureGroup="MEDIDAS" count="0"/>
    <cacheHierarchy uniqueName="[Measures].[Pasivo Total]" caption="Pasivo Total" measure="1" displayFolder="" measureGroup="MEDIDAS" count="0"/>
    <cacheHierarchy uniqueName="[Measures].[Patrimonio Total]" caption="Patrimonio Total" measure="1" displayFolder="" measureGroup="MEDIDAS" count="0"/>
    <cacheHierarchy uniqueName="[Measures].[Razón de Deuda]" caption="Razón de Deuda" measure="1" displayFolder="" measureGroup="MEDIDAS" count="0"/>
    <cacheHierarchy uniqueName="[Measures].[Caja y Equivalente]" caption="Caja y Equivalente" measure="1" displayFolder="" measureGroup="MEDIDAS" count="0"/>
    <cacheHierarchy uniqueName="[Measures].[Activo Corriente]" caption="Activo Corriente" measure="1" displayFolder="" measureGroup="MEDIDAS" count="0"/>
    <cacheHierarchy uniqueName="[Measures].[Activo no Corriente]" caption="Activo no Corriente" measure="1" displayFolder="" measureGroup="MEDIDAS" count="0"/>
    <cacheHierarchy uniqueName="[Measures].[Pasivo Corriente]" caption="Pasivo Corriente" measure="1" displayFolder="" measureGroup="MEDIDAS" count="0"/>
    <cacheHierarchy uniqueName="[Measures].[Pasivo no Corriente]" caption="Pasivo no Corriente" measure="1" displayFolder="" measureGroup="MEDIDAS" count="0"/>
    <cacheHierarchy uniqueName="[Measures].[Liquidez Inmediata]" caption="Liquidez Inmediata" measure="1" displayFolder="" measureGroup="MEDIDAS" count="0" oneField="1">
      <fieldsUsage count="1">
        <fieldUsage x="0"/>
      </fieldsUsage>
    </cacheHierarchy>
    <cacheHierarchy uniqueName="[Measures].[Razón Corriente]" caption="Razón Corriente" measure="1" displayFolder="" measureGroup="MEDIDAS" count="0"/>
    <cacheHierarchy uniqueName="[Measures].[__XL_Count EEFF_datos]" caption="__XL_Count EEFF_datos" measure="1" displayFolder="" measureGroup="EEFF_datos" count="0" hidden="1"/>
    <cacheHierarchy uniqueName="[Measures].[__XL_Count MEDIDAS]" caption="__XL_Count MEDIDAS" measure="1" displayFolder="" measureGroup="MEDIDAS" count="0" hidden="1"/>
    <cacheHierarchy uniqueName="[Measures].[__No measures defined]" caption="__No measures defined" measure="1" displayFolder="" count="0" hidden="1"/>
  </cacheHierarchies>
  <kpis count="0"/>
  <dimensions count="3">
    <dimension name="EEFF_datos" uniqueName="[EEFF_datos]" caption="EEFF_datos"/>
    <dimension measure="1" name="Measures" uniqueName="[Measures]" caption="Measures"/>
    <dimension name="MEDIDAS" uniqueName="[MEDIDAS]" caption="MEDIDAS"/>
  </dimensions>
  <measureGroups count="2">
    <measureGroup name="EEFF_datos" caption="EEFF_datos"/>
    <measureGroup name="MEDIDAS" caption="MEDIDAS"/>
  </measureGroups>
  <maps count="2">
    <map measureGroup="0" dimension="0"/>
    <map measureGroup="1" dimension="2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Cache/pivotCacheDefinition1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saveData="0" refreshedBy="Administrator" refreshedDate="45943.405573842596" backgroundQuery="1" createdVersion="8" refreshedVersion="8" minRefreshableVersion="3" recordCount="0" supportSubquery="1" supportAdvancedDrill="1" xr:uid="{AD786752-588C-4538-8435-2ED7A591DC7E}">
  <cacheSource type="external" connectionId="2"/>
  <cacheFields count="2">
    <cacheField name="[Measures].[Pasivo Corriente]" caption="Pasivo Corriente" numFmtId="0" hierarchy="18" level="32767"/>
    <cacheField name="[EEFF_datos].[fecha (año)].[fecha (año)]" caption="fecha (año)" numFmtId="0" hierarchy="5" level="1">
      <sharedItems containsSemiMixedTypes="0" containsNonDate="0" containsString="0"/>
    </cacheField>
  </cacheFields>
  <cacheHierarchies count="25">
    <cacheHierarchy uniqueName="[EEFF_datos].[RUBRO PPAL]" caption="RUBRO PPAL" attribute="1" defaultMemberUniqueName="[EEFF_datos].[RUBRO PPAL].[All]" allUniqueName="[EEFF_datos].[RUBRO PPAL].[All]" dimensionUniqueName="[EEFF_datos]" displayFolder="" count="0" memberValueDatatype="130" unbalanced="0"/>
    <cacheHierarchy uniqueName="[EEFF_datos].[Rubro]" caption="Rubro" attribute="1" defaultMemberUniqueName="[EEFF_datos].[Rubro].[All]" allUniqueName="[EEFF_datos].[Rubro].[All]" dimensionUniqueName="[EEFF_datos]" displayFolder="" count="0" memberValueDatatype="130" unbalanced="0"/>
    <cacheHierarchy uniqueName="[EEFF_datos].[Cuenta]" caption="Cuenta" attribute="1" defaultMemberUniqueName="[EEFF_datos].[Cuenta].[All]" allUniqueName="[EEFF_datos].[Cuenta].[All]" dimensionUniqueName="[EEFF_datos]" displayFolder="" count="0" memberValueDatatype="130" unbalanced="0"/>
    <cacheHierarchy uniqueName="[EEFF_datos].[fecha]" caption="fecha" attribute="1" time="1" defaultMemberUniqueName="[EEFF_datos].[fecha].[All]" allUniqueName="[EEFF_datos].[fecha].[All]" dimensionUniqueName="[EEFF_datos]" displayFolder="" count="0" memberValueDatatype="7" unbalanced="0"/>
    <cacheHierarchy uniqueName="[EEFF_datos].[Valor]" caption="Valor" attribute="1" defaultMemberUniqueName="[EEFF_datos].[Valor].[All]" allUniqueName="[EEFF_datos].[Valor].[All]" dimensionUniqueName="[EEFF_datos]" displayFolder="" count="0" memberValueDatatype="20" unbalanced="0"/>
    <cacheHierarchy uniqueName="[EEFF_datos].[fecha (año)]" caption="fecha (año)" attribute="1" defaultMemberUniqueName="[EEFF_datos].[fecha (año)].[All]" allUniqueName="[EEFF_datos].[fecha (año)].[All]" dimensionUniqueName="[EEFF_datos]" displayFolder="" count="2" memberValueDatatype="130" unbalanced="0">
      <fieldsUsage count="2">
        <fieldUsage x="-1"/>
        <fieldUsage x="1"/>
      </fieldsUsage>
    </cacheHierarchy>
    <cacheHierarchy uniqueName="[EEFF_datos].[fecha (trimestre)]" caption="fecha (trimestre)" attribute="1" defaultMemberUniqueName="[EEFF_datos].[fecha (trimestre)].[All]" allUniqueName="[EEFF_datos].[fecha (trimestre)].[All]" dimensionUniqueName="[EEFF_datos]" displayFolder="" count="0" memberValueDatatype="130" unbalanced="0"/>
    <cacheHierarchy uniqueName="[EEFF_datos].[fecha (mes)]" caption="fecha (mes)" attribute="1" defaultMemberUniqueName="[EEFF_datos].[fecha (mes)].[All]" allUniqueName="[EEFF_datos].[fecha (mes)].[All]" dimensionUniqueName="[EEFF_datos]" displayFolder="" count="0" memberValueDatatype="130" unbalanced="0"/>
    <cacheHierarchy uniqueName="[MEDIDAS].[MEDIDAS]" caption="MEDIDAS" attribute="1" defaultMemberUniqueName="[MEDIDAS].[MEDIDAS].[All]" allUniqueName="[MEDIDAS].[MEDIDAS].[All]" dimensionUniqueName="[MEDIDAS]" displayFolder="" count="0" memberValueDatatype="130" unbalanced="0"/>
    <cacheHierarchy uniqueName="[EEFF_datos].[fecha (índice de meses)]" caption="fecha (índice de meses)" attribute="1" defaultMemberUniqueName="[EEFF_datos].[fecha (índice de meses)].[All]" allUniqueName="[EEFF_datos].[fecha (índice de meses)].[All]" dimensionUniqueName="[EEFF_datos]" displayFolder="" count="0" memberValueDatatype="20" unbalanced="0" hidden="1"/>
    <cacheHierarchy uniqueName="[Measures].[Suma de Valor]" caption="Suma de Valor" measure="1" displayFolder="" measureGroup="EEFF_datos" count="0">
      <extLst>
        <ext xmlns:x15="http://schemas.microsoft.com/office/spreadsheetml/2010/11/main" uri="{B97F6D7D-B522-45F9-BDA1-12C45D357490}">
          <x15:cacheHierarchy aggregatedColumn="4"/>
        </ext>
      </extLst>
    </cacheHierarchy>
    <cacheHierarchy uniqueName="[Measures].[Activo Total]" caption="Activo Total" measure="1" displayFolder="" measureGroup="MEDIDAS" count="0"/>
    <cacheHierarchy uniqueName="[Measures].[Pasivo Total]" caption="Pasivo Total" measure="1" displayFolder="" measureGroup="MEDIDAS" count="0"/>
    <cacheHierarchy uniqueName="[Measures].[Patrimonio Total]" caption="Patrimonio Total" measure="1" displayFolder="" measureGroup="MEDIDAS" count="0"/>
    <cacheHierarchy uniqueName="[Measures].[Razón de Deuda]" caption="Razón de Deuda" measure="1" displayFolder="" measureGroup="MEDIDAS" count="0"/>
    <cacheHierarchy uniqueName="[Measures].[Caja y Equivalente]" caption="Caja y Equivalente" measure="1" displayFolder="" measureGroup="MEDIDAS" count="0"/>
    <cacheHierarchy uniqueName="[Measures].[Activo Corriente]" caption="Activo Corriente" measure="1" displayFolder="" measureGroup="MEDIDAS" count="0"/>
    <cacheHierarchy uniqueName="[Measures].[Activo no Corriente]" caption="Activo no Corriente" measure="1" displayFolder="" measureGroup="MEDIDAS" count="0"/>
    <cacheHierarchy uniqueName="[Measures].[Pasivo Corriente]" caption="Pasivo Corriente" measure="1" displayFolder="" measureGroup="MEDIDAS" count="0" oneField="1">
      <fieldsUsage count="1">
        <fieldUsage x="0"/>
      </fieldsUsage>
    </cacheHierarchy>
    <cacheHierarchy uniqueName="[Measures].[Pasivo no Corriente]" caption="Pasivo no Corriente" measure="1" displayFolder="" measureGroup="MEDIDAS" count="0"/>
    <cacheHierarchy uniqueName="[Measures].[Liquidez Inmediata]" caption="Liquidez Inmediata" measure="1" displayFolder="" measureGroup="MEDIDAS" count="0"/>
    <cacheHierarchy uniqueName="[Measures].[Razón Corriente]" caption="Razón Corriente" measure="1" displayFolder="" measureGroup="MEDIDAS" count="0"/>
    <cacheHierarchy uniqueName="[Measures].[__XL_Count EEFF_datos]" caption="__XL_Count EEFF_datos" measure="1" displayFolder="" measureGroup="EEFF_datos" count="0" hidden="1"/>
    <cacheHierarchy uniqueName="[Measures].[__XL_Count MEDIDAS]" caption="__XL_Count MEDIDAS" measure="1" displayFolder="" measureGroup="MEDIDAS" count="0" hidden="1"/>
    <cacheHierarchy uniqueName="[Measures].[__No measures defined]" caption="__No measures defined" measure="1" displayFolder="" count="0" hidden="1"/>
  </cacheHierarchies>
  <kpis count="0"/>
  <dimensions count="3">
    <dimension name="EEFF_datos" uniqueName="[EEFF_datos]" caption="EEFF_datos"/>
    <dimension measure="1" name="Measures" uniqueName="[Measures]" caption="Measures"/>
    <dimension name="MEDIDAS" uniqueName="[MEDIDAS]" caption="MEDIDAS"/>
  </dimensions>
  <measureGroups count="2">
    <measureGroup name="EEFF_datos" caption="EEFF_datos"/>
    <measureGroup name="MEDIDAS" caption="MEDIDAS"/>
  </measureGroups>
  <maps count="2">
    <map measureGroup="0" dimension="0"/>
    <map measureGroup="1" dimension="2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Cache/pivotCacheDefinition12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saveData="0" refreshedBy="Administrator" refreshedDate="45943.405573958335" backgroundQuery="1" createdVersion="8" refreshedVersion="8" minRefreshableVersion="3" recordCount="0" supportSubquery="1" supportAdvancedDrill="1" xr:uid="{D0DB691A-72E3-4B51-BF07-DB24CCA8C348}">
  <cacheSource type="external" connectionId="2"/>
  <cacheFields count="2">
    <cacheField name="[Measures].[Pasivo no Corriente]" caption="Pasivo no Corriente" numFmtId="0" hierarchy="19" level="32767"/>
    <cacheField name="[EEFF_datos].[fecha (año)].[fecha (año)]" caption="fecha (año)" numFmtId="0" hierarchy="5" level="1">
      <sharedItems containsSemiMixedTypes="0" containsNonDate="0" containsString="0"/>
    </cacheField>
  </cacheFields>
  <cacheHierarchies count="25">
    <cacheHierarchy uniqueName="[EEFF_datos].[RUBRO PPAL]" caption="RUBRO PPAL" attribute="1" defaultMemberUniqueName="[EEFF_datos].[RUBRO PPAL].[All]" allUniqueName="[EEFF_datos].[RUBRO PPAL].[All]" dimensionUniqueName="[EEFF_datos]" displayFolder="" count="0" memberValueDatatype="130" unbalanced="0"/>
    <cacheHierarchy uniqueName="[EEFF_datos].[Rubro]" caption="Rubro" attribute="1" defaultMemberUniqueName="[EEFF_datos].[Rubro].[All]" allUniqueName="[EEFF_datos].[Rubro].[All]" dimensionUniqueName="[EEFF_datos]" displayFolder="" count="0" memberValueDatatype="130" unbalanced="0"/>
    <cacheHierarchy uniqueName="[EEFF_datos].[Cuenta]" caption="Cuenta" attribute="1" defaultMemberUniqueName="[EEFF_datos].[Cuenta].[All]" allUniqueName="[EEFF_datos].[Cuenta].[All]" dimensionUniqueName="[EEFF_datos]" displayFolder="" count="0" memberValueDatatype="130" unbalanced="0"/>
    <cacheHierarchy uniqueName="[EEFF_datos].[fecha]" caption="fecha" attribute="1" time="1" defaultMemberUniqueName="[EEFF_datos].[fecha].[All]" allUniqueName="[EEFF_datos].[fecha].[All]" dimensionUniqueName="[EEFF_datos]" displayFolder="" count="0" memberValueDatatype="7" unbalanced="0"/>
    <cacheHierarchy uniqueName="[EEFF_datos].[Valor]" caption="Valor" attribute="1" defaultMemberUniqueName="[EEFF_datos].[Valor].[All]" allUniqueName="[EEFF_datos].[Valor].[All]" dimensionUniqueName="[EEFF_datos]" displayFolder="" count="0" memberValueDatatype="20" unbalanced="0"/>
    <cacheHierarchy uniqueName="[EEFF_datos].[fecha (año)]" caption="fecha (año)" attribute="1" defaultMemberUniqueName="[EEFF_datos].[fecha (año)].[All]" allUniqueName="[EEFF_datos].[fecha (año)].[All]" dimensionUniqueName="[EEFF_datos]" displayFolder="" count="2" memberValueDatatype="130" unbalanced="0">
      <fieldsUsage count="2">
        <fieldUsage x="-1"/>
        <fieldUsage x="1"/>
      </fieldsUsage>
    </cacheHierarchy>
    <cacheHierarchy uniqueName="[EEFF_datos].[fecha (trimestre)]" caption="fecha (trimestre)" attribute="1" defaultMemberUniqueName="[EEFF_datos].[fecha (trimestre)].[All]" allUniqueName="[EEFF_datos].[fecha (trimestre)].[All]" dimensionUniqueName="[EEFF_datos]" displayFolder="" count="0" memberValueDatatype="130" unbalanced="0"/>
    <cacheHierarchy uniqueName="[EEFF_datos].[fecha (mes)]" caption="fecha (mes)" attribute="1" defaultMemberUniqueName="[EEFF_datos].[fecha (mes)].[All]" allUniqueName="[EEFF_datos].[fecha (mes)].[All]" dimensionUniqueName="[EEFF_datos]" displayFolder="" count="0" memberValueDatatype="130" unbalanced="0"/>
    <cacheHierarchy uniqueName="[MEDIDAS].[MEDIDAS]" caption="MEDIDAS" attribute="1" defaultMemberUniqueName="[MEDIDAS].[MEDIDAS].[All]" allUniqueName="[MEDIDAS].[MEDIDAS].[All]" dimensionUniqueName="[MEDIDAS]" displayFolder="" count="0" memberValueDatatype="130" unbalanced="0"/>
    <cacheHierarchy uniqueName="[EEFF_datos].[fecha (índice de meses)]" caption="fecha (índice de meses)" attribute="1" defaultMemberUniqueName="[EEFF_datos].[fecha (índice de meses)].[All]" allUniqueName="[EEFF_datos].[fecha (índice de meses)].[All]" dimensionUniqueName="[EEFF_datos]" displayFolder="" count="0" memberValueDatatype="20" unbalanced="0" hidden="1"/>
    <cacheHierarchy uniqueName="[Measures].[Suma de Valor]" caption="Suma de Valor" measure="1" displayFolder="" measureGroup="EEFF_datos" count="0">
      <extLst>
        <ext xmlns:x15="http://schemas.microsoft.com/office/spreadsheetml/2010/11/main" uri="{B97F6D7D-B522-45F9-BDA1-12C45D357490}">
          <x15:cacheHierarchy aggregatedColumn="4"/>
        </ext>
      </extLst>
    </cacheHierarchy>
    <cacheHierarchy uniqueName="[Measures].[Activo Total]" caption="Activo Total" measure="1" displayFolder="" measureGroup="MEDIDAS" count="0"/>
    <cacheHierarchy uniqueName="[Measures].[Pasivo Total]" caption="Pasivo Total" measure="1" displayFolder="" measureGroup="MEDIDAS" count="0"/>
    <cacheHierarchy uniqueName="[Measures].[Patrimonio Total]" caption="Patrimonio Total" measure="1" displayFolder="" measureGroup="MEDIDAS" count="0"/>
    <cacheHierarchy uniqueName="[Measures].[Razón de Deuda]" caption="Razón de Deuda" measure="1" displayFolder="" measureGroup="MEDIDAS" count="0"/>
    <cacheHierarchy uniqueName="[Measures].[Caja y Equivalente]" caption="Caja y Equivalente" measure="1" displayFolder="" measureGroup="MEDIDAS" count="0"/>
    <cacheHierarchy uniqueName="[Measures].[Activo Corriente]" caption="Activo Corriente" measure="1" displayFolder="" measureGroup="MEDIDAS" count="0"/>
    <cacheHierarchy uniqueName="[Measures].[Activo no Corriente]" caption="Activo no Corriente" measure="1" displayFolder="" measureGroup="MEDIDAS" count="0"/>
    <cacheHierarchy uniqueName="[Measures].[Pasivo Corriente]" caption="Pasivo Corriente" measure="1" displayFolder="" measureGroup="MEDIDAS" count="0"/>
    <cacheHierarchy uniqueName="[Measures].[Pasivo no Corriente]" caption="Pasivo no Corriente" measure="1" displayFolder="" measureGroup="MEDIDAS" count="0" oneField="1">
      <fieldsUsage count="1">
        <fieldUsage x="0"/>
      </fieldsUsage>
    </cacheHierarchy>
    <cacheHierarchy uniqueName="[Measures].[Liquidez Inmediata]" caption="Liquidez Inmediata" measure="1" displayFolder="" measureGroup="MEDIDAS" count="0"/>
    <cacheHierarchy uniqueName="[Measures].[Razón Corriente]" caption="Razón Corriente" measure="1" displayFolder="" measureGroup="MEDIDAS" count="0"/>
    <cacheHierarchy uniqueName="[Measures].[__XL_Count EEFF_datos]" caption="__XL_Count EEFF_datos" measure="1" displayFolder="" measureGroup="EEFF_datos" count="0" hidden="1"/>
    <cacheHierarchy uniqueName="[Measures].[__XL_Count MEDIDAS]" caption="__XL_Count MEDIDAS" measure="1" displayFolder="" measureGroup="MEDIDAS" count="0" hidden="1"/>
    <cacheHierarchy uniqueName="[Measures].[__No measures defined]" caption="__No measures defined" measure="1" displayFolder="" count="0" hidden="1"/>
  </cacheHierarchies>
  <kpis count="0"/>
  <dimensions count="3">
    <dimension name="EEFF_datos" uniqueName="[EEFF_datos]" caption="EEFF_datos"/>
    <dimension measure="1" name="Measures" uniqueName="[Measures]" caption="Measures"/>
    <dimension name="MEDIDAS" uniqueName="[MEDIDAS]" caption="MEDIDAS"/>
  </dimensions>
  <measureGroups count="2">
    <measureGroup name="EEFF_datos" caption="EEFF_datos"/>
    <measureGroup name="MEDIDAS" caption="MEDIDAS"/>
  </measureGroups>
  <maps count="2">
    <map measureGroup="0" dimension="0"/>
    <map measureGroup="1" dimension="2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Cache/pivotCacheDefinition13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saveData="0" refreshedBy="Administrator" refreshedDate="45943.405573958335" backgroundQuery="1" createdVersion="8" refreshedVersion="8" minRefreshableVersion="3" recordCount="0" supportSubquery="1" supportAdvancedDrill="1" xr:uid="{6399E3EC-8F61-4435-985C-143EC362EABF}">
  <cacheSource type="external" connectionId="2"/>
  <cacheFields count="2">
    <cacheField name="[Measures].[Razón Corriente]" caption="Razón Corriente" numFmtId="0" hierarchy="21" level="32767"/>
    <cacheField name="[EEFF_datos].[fecha (año)].[fecha (año)]" caption="fecha (año)" numFmtId="0" hierarchy="5" level="1">
      <sharedItems containsSemiMixedTypes="0" containsNonDate="0" containsString="0"/>
    </cacheField>
  </cacheFields>
  <cacheHierarchies count="25">
    <cacheHierarchy uniqueName="[EEFF_datos].[RUBRO PPAL]" caption="RUBRO PPAL" attribute="1" defaultMemberUniqueName="[EEFF_datos].[RUBRO PPAL].[All]" allUniqueName="[EEFF_datos].[RUBRO PPAL].[All]" dimensionUniqueName="[EEFF_datos]" displayFolder="" count="0" memberValueDatatype="130" unbalanced="0"/>
    <cacheHierarchy uniqueName="[EEFF_datos].[Rubro]" caption="Rubro" attribute="1" defaultMemberUniqueName="[EEFF_datos].[Rubro].[All]" allUniqueName="[EEFF_datos].[Rubro].[All]" dimensionUniqueName="[EEFF_datos]" displayFolder="" count="0" memberValueDatatype="130" unbalanced="0"/>
    <cacheHierarchy uniqueName="[EEFF_datos].[Cuenta]" caption="Cuenta" attribute="1" defaultMemberUniqueName="[EEFF_datos].[Cuenta].[All]" allUniqueName="[EEFF_datos].[Cuenta].[All]" dimensionUniqueName="[EEFF_datos]" displayFolder="" count="0" memberValueDatatype="130" unbalanced="0"/>
    <cacheHierarchy uniqueName="[EEFF_datos].[fecha]" caption="fecha" attribute="1" time="1" defaultMemberUniqueName="[EEFF_datos].[fecha].[All]" allUniqueName="[EEFF_datos].[fecha].[All]" dimensionUniqueName="[EEFF_datos]" displayFolder="" count="0" memberValueDatatype="7" unbalanced="0"/>
    <cacheHierarchy uniqueName="[EEFF_datos].[Valor]" caption="Valor" attribute="1" defaultMemberUniqueName="[EEFF_datos].[Valor].[All]" allUniqueName="[EEFF_datos].[Valor].[All]" dimensionUniqueName="[EEFF_datos]" displayFolder="" count="0" memberValueDatatype="20" unbalanced="0"/>
    <cacheHierarchy uniqueName="[EEFF_datos].[fecha (año)]" caption="fecha (año)" attribute="1" defaultMemberUniqueName="[EEFF_datos].[fecha (año)].[All]" allUniqueName="[EEFF_datos].[fecha (año)].[All]" dimensionUniqueName="[EEFF_datos]" displayFolder="" count="2" memberValueDatatype="130" unbalanced="0">
      <fieldsUsage count="2">
        <fieldUsage x="-1"/>
        <fieldUsage x="1"/>
      </fieldsUsage>
    </cacheHierarchy>
    <cacheHierarchy uniqueName="[EEFF_datos].[fecha (trimestre)]" caption="fecha (trimestre)" attribute="1" defaultMemberUniqueName="[EEFF_datos].[fecha (trimestre)].[All]" allUniqueName="[EEFF_datos].[fecha (trimestre)].[All]" dimensionUniqueName="[EEFF_datos]" displayFolder="" count="0" memberValueDatatype="130" unbalanced="0"/>
    <cacheHierarchy uniqueName="[EEFF_datos].[fecha (mes)]" caption="fecha (mes)" attribute="1" defaultMemberUniqueName="[EEFF_datos].[fecha (mes)].[All]" allUniqueName="[EEFF_datos].[fecha (mes)].[All]" dimensionUniqueName="[EEFF_datos]" displayFolder="" count="0" memberValueDatatype="130" unbalanced="0"/>
    <cacheHierarchy uniqueName="[MEDIDAS].[MEDIDAS]" caption="MEDIDAS" attribute="1" defaultMemberUniqueName="[MEDIDAS].[MEDIDAS].[All]" allUniqueName="[MEDIDAS].[MEDIDAS].[All]" dimensionUniqueName="[MEDIDAS]" displayFolder="" count="0" memberValueDatatype="130" unbalanced="0"/>
    <cacheHierarchy uniqueName="[EEFF_datos].[fecha (índice de meses)]" caption="fecha (índice de meses)" attribute="1" defaultMemberUniqueName="[EEFF_datos].[fecha (índice de meses)].[All]" allUniqueName="[EEFF_datos].[fecha (índice de meses)].[All]" dimensionUniqueName="[EEFF_datos]" displayFolder="" count="0" memberValueDatatype="20" unbalanced="0" hidden="1"/>
    <cacheHierarchy uniqueName="[Measures].[Suma de Valor]" caption="Suma de Valor" measure="1" displayFolder="" measureGroup="EEFF_datos" count="0">
      <extLst>
        <ext xmlns:x15="http://schemas.microsoft.com/office/spreadsheetml/2010/11/main" uri="{B97F6D7D-B522-45F9-BDA1-12C45D357490}">
          <x15:cacheHierarchy aggregatedColumn="4"/>
        </ext>
      </extLst>
    </cacheHierarchy>
    <cacheHierarchy uniqueName="[Measures].[Activo Total]" caption="Activo Total" measure="1" displayFolder="" measureGroup="MEDIDAS" count="0"/>
    <cacheHierarchy uniqueName="[Measures].[Pasivo Total]" caption="Pasivo Total" measure="1" displayFolder="" measureGroup="MEDIDAS" count="0"/>
    <cacheHierarchy uniqueName="[Measures].[Patrimonio Total]" caption="Patrimonio Total" measure="1" displayFolder="" measureGroup="MEDIDAS" count="0"/>
    <cacheHierarchy uniqueName="[Measures].[Razón de Deuda]" caption="Razón de Deuda" measure="1" displayFolder="" measureGroup="MEDIDAS" count="0"/>
    <cacheHierarchy uniqueName="[Measures].[Caja y Equivalente]" caption="Caja y Equivalente" measure="1" displayFolder="" measureGroup="MEDIDAS" count="0"/>
    <cacheHierarchy uniqueName="[Measures].[Activo Corriente]" caption="Activo Corriente" measure="1" displayFolder="" measureGroup="MEDIDAS" count="0"/>
    <cacheHierarchy uniqueName="[Measures].[Activo no Corriente]" caption="Activo no Corriente" measure="1" displayFolder="" measureGroup="MEDIDAS" count="0"/>
    <cacheHierarchy uniqueName="[Measures].[Pasivo Corriente]" caption="Pasivo Corriente" measure="1" displayFolder="" measureGroup="MEDIDAS" count="0"/>
    <cacheHierarchy uniqueName="[Measures].[Pasivo no Corriente]" caption="Pasivo no Corriente" measure="1" displayFolder="" measureGroup="MEDIDAS" count="0"/>
    <cacheHierarchy uniqueName="[Measures].[Liquidez Inmediata]" caption="Liquidez Inmediata" measure="1" displayFolder="" measureGroup="MEDIDAS" count="0"/>
    <cacheHierarchy uniqueName="[Measures].[Razón Corriente]" caption="Razón Corriente" measure="1" displayFolder="" measureGroup="MEDIDAS" count="0" oneField="1">
      <fieldsUsage count="1">
        <fieldUsage x="0"/>
      </fieldsUsage>
    </cacheHierarchy>
    <cacheHierarchy uniqueName="[Measures].[__XL_Count EEFF_datos]" caption="__XL_Count EEFF_datos" measure="1" displayFolder="" measureGroup="EEFF_datos" count="0" hidden="1"/>
    <cacheHierarchy uniqueName="[Measures].[__XL_Count MEDIDAS]" caption="__XL_Count MEDIDAS" measure="1" displayFolder="" measureGroup="MEDIDAS" count="0" hidden="1"/>
    <cacheHierarchy uniqueName="[Measures].[__No measures defined]" caption="__No measures defined" measure="1" displayFolder="" count="0" hidden="1"/>
  </cacheHierarchies>
  <kpis count="0"/>
  <dimensions count="3">
    <dimension name="EEFF_datos" uniqueName="[EEFF_datos]" caption="EEFF_datos"/>
    <dimension measure="1" name="Measures" uniqueName="[Measures]" caption="Measures"/>
    <dimension name="MEDIDAS" uniqueName="[MEDIDAS]" caption="MEDIDAS"/>
  </dimensions>
  <measureGroups count="2">
    <measureGroup name="EEFF_datos" caption="EEFF_datos"/>
    <measureGroup name="MEDIDAS" caption="MEDIDAS"/>
  </measureGroups>
  <maps count="2">
    <map measureGroup="0" dimension="0"/>
    <map measureGroup="1" dimension="2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Cache/pivotCacheDefinition14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saveData="0" refreshedBy="Administrator" refreshedDate="45943.405574074073" backgroundQuery="1" createdVersion="8" refreshedVersion="8" minRefreshableVersion="3" recordCount="0" supportSubquery="1" supportAdvancedDrill="1" xr:uid="{FEDBB851-A284-42C8-B605-E76F4F70D26D}">
  <cacheSource type="external" connectionId="2"/>
  <cacheFields count="2">
    <cacheField name="[Measures].[Razón de Deuda]" caption="Razón de Deuda" numFmtId="0" hierarchy="14" level="32767"/>
    <cacheField name="[EEFF_datos].[fecha (año)].[fecha (año)]" caption="fecha (año)" numFmtId="0" hierarchy="5" level="1">
      <sharedItems containsSemiMixedTypes="0" containsNonDate="0" containsString="0"/>
    </cacheField>
  </cacheFields>
  <cacheHierarchies count="25">
    <cacheHierarchy uniqueName="[EEFF_datos].[RUBRO PPAL]" caption="RUBRO PPAL" attribute="1" defaultMemberUniqueName="[EEFF_datos].[RUBRO PPAL].[All]" allUniqueName="[EEFF_datos].[RUBRO PPAL].[All]" dimensionUniqueName="[EEFF_datos]" displayFolder="" count="0" memberValueDatatype="130" unbalanced="0"/>
    <cacheHierarchy uniqueName="[EEFF_datos].[Rubro]" caption="Rubro" attribute="1" defaultMemberUniqueName="[EEFF_datos].[Rubro].[All]" allUniqueName="[EEFF_datos].[Rubro].[All]" dimensionUniqueName="[EEFF_datos]" displayFolder="" count="0" memberValueDatatype="130" unbalanced="0"/>
    <cacheHierarchy uniqueName="[EEFF_datos].[Cuenta]" caption="Cuenta" attribute="1" defaultMemberUniqueName="[EEFF_datos].[Cuenta].[All]" allUniqueName="[EEFF_datos].[Cuenta].[All]" dimensionUniqueName="[EEFF_datos]" displayFolder="" count="0" memberValueDatatype="130" unbalanced="0"/>
    <cacheHierarchy uniqueName="[EEFF_datos].[fecha]" caption="fecha" attribute="1" time="1" defaultMemberUniqueName="[EEFF_datos].[fecha].[All]" allUniqueName="[EEFF_datos].[fecha].[All]" dimensionUniqueName="[EEFF_datos]" displayFolder="" count="0" memberValueDatatype="7" unbalanced="0"/>
    <cacheHierarchy uniqueName="[EEFF_datos].[Valor]" caption="Valor" attribute="1" defaultMemberUniqueName="[EEFF_datos].[Valor].[All]" allUniqueName="[EEFF_datos].[Valor].[All]" dimensionUniqueName="[EEFF_datos]" displayFolder="" count="0" memberValueDatatype="20" unbalanced="0"/>
    <cacheHierarchy uniqueName="[EEFF_datos].[fecha (año)]" caption="fecha (año)" attribute="1" defaultMemberUniqueName="[EEFF_datos].[fecha (año)].[All]" allUniqueName="[EEFF_datos].[fecha (año)].[All]" dimensionUniqueName="[EEFF_datos]" displayFolder="" count="2" memberValueDatatype="130" unbalanced="0">
      <fieldsUsage count="2">
        <fieldUsage x="-1"/>
        <fieldUsage x="1"/>
      </fieldsUsage>
    </cacheHierarchy>
    <cacheHierarchy uniqueName="[EEFF_datos].[fecha (trimestre)]" caption="fecha (trimestre)" attribute="1" defaultMemberUniqueName="[EEFF_datos].[fecha (trimestre)].[All]" allUniqueName="[EEFF_datos].[fecha (trimestre)].[All]" dimensionUniqueName="[EEFF_datos]" displayFolder="" count="0" memberValueDatatype="130" unbalanced="0"/>
    <cacheHierarchy uniqueName="[EEFF_datos].[fecha (mes)]" caption="fecha (mes)" attribute="1" defaultMemberUniqueName="[EEFF_datos].[fecha (mes)].[All]" allUniqueName="[EEFF_datos].[fecha (mes)].[All]" dimensionUniqueName="[EEFF_datos]" displayFolder="" count="0" memberValueDatatype="130" unbalanced="0"/>
    <cacheHierarchy uniqueName="[MEDIDAS].[MEDIDAS]" caption="MEDIDAS" attribute="1" defaultMemberUniqueName="[MEDIDAS].[MEDIDAS].[All]" allUniqueName="[MEDIDAS].[MEDIDAS].[All]" dimensionUniqueName="[MEDIDAS]" displayFolder="" count="0" memberValueDatatype="130" unbalanced="0"/>
    <cacheHierarchy uniqueName="[EEFF_datos].[fecha (índice de meses)]" caption="fecha (índice de meses)" attribute="1" defaultMemberUniqueName="[EEFF_datos].[fecha (índice de meses)].[All]" allUniqueName="[EEFF_datos].[fecha (índice de meses)].[All]" dimensionUniqueName="[EEFF_datos]" displayFolder="" count="0" memberValueDatatype="20" unbalanced="0" hidden="1"/>
    <cacheHierarchy uniqueName="[Measures].[Suma de Valor]" caption="Suma de Valor" measure="1" displayFolder="" measureGroup="EEFF_datos" count="0">
      <extLst>
        <ext xmlns:x15="http://schemas.microsoft.com/office/spreadsheetml/2010/11/main" uri="{B97F6D7D-B522-45F9-BDA1-12C45D357490}">
          <x15:cacheHierarchy aggregatedColumn="4"/>
        </ext>
      </extLst>
    </cacheHierarchy>
    <cacheHierarchy uniqueName="[Measures].[Activo Total]" caption="Activo Total" measure="1" displayFolder="" measureGroup="MEDIDAS" count="0"/>
    <cacheHierarchy uniqueName="[Measures].[Pasivo Total]" caption="Pasivo Total" measure="1" displayFolder="" measureGroup="MEDIDAS" count="0"/>
    <cacheHierarchy uniqueName="[Measures].[Patrimonio Total]" caption="Patrimonio Total" measure="1" displayFolder="" measureGroup="MEDIDAS" count="0"/>
    <cacheHierarchy uniqueName="[Measures].[Razón de Deuda]" caption="Razón de Deuda" measure="1" displayFolder="" measureGroup="MEDIDAS" count="0" oneField="1">
      <fieldsUsage count="1">
        <fieldUsage x="0"/>
      </fieldsUsage>
    </cacheHierarchy>
    <cacheHierarchy uniqueName="[Measures].[Caja y Equivalente]" caption="Caja y Equivalente" measure="1" displayFolder="" measureGroup="MEDIDAS" count="0"/>
    <cacheHierarchy uniqueName="[Measures].[Activo Corriente]" caption="Activo Corriente" measure="1" displayFolder="" measureGroup="MEDIDAS" count="0"/>
    <cacheHierarchy uniqueName="[Measures].[Activo no Corriente]" caption="Activo no Corriente" measure="1" displayFolder="" measureGroup="MEDIDAS" count="0"/>
    <cacheHierarchy uniqueName="[Measures].[Pasivo Corriente]" caption="Pasivo Corriente" measure="1" displayFolder="" measureGroup="MEDIDAS" count="0"/>
    <cacheHierarchy uniqueName="[Measures].[Pasivo no Corriente]" caption="Pasivo no Corriente" measure="1" displayFolder="" measureGroup="MEDIDAS" count="0"/>
    <cacheHierarchy uniqueName="[Measures].[Liquidez Inmediata]" caption="Liquidez Inmediata" measure="1" displayFolder="" measureGroup="MEDIDAS" count="0"/>
    <cacheHierarchy uniqueName="[Measures].[Razón Corriente]" caption="Razón Corriente" measure="1" displayFolder="" measureGroup="MEDIDAS" count="0"/>
    <cacheHierarchy uniqueName="[Measures].[__XL_Count EEFF_datos]" caption="__XL_Count EEFF_datos" measure="1" displayFolder="" measureGroup="EEFF_datos" count="0" hidden="1"/>
    <cacheHierarchy uniqueName="[Measures].[__XL_Count MEDIDAS]" caption="__XL_Count MEDIDAS" measure="1" displayFolder="" measureGroup="MEDIDAS" count="0" hidden="1"/>
    <cacheHierarchy uniqueName="[Measures].[__No measures defined]" caption="__No measures defined" measure="1" displayFolder="" count="0" hidden="1"/>
  </cacheHierarchies>
  <kpis count="0"/>
  <dimensions count="3">
    <dimension name="EEFF_datos" uniqueName="[EEFF_datos]" caption="EEFF_datos"/>
    <dimension measure="1" name="Measures" uniqueName="[Measures]" caption="Measures"/>
    <dimension name="MEDIDAS" uniqueName="[MEDIDAS]" caption="MEDIDAS"/>
  </dimensions>
  <measureGroups count="2">
    <measureGroup name="EEFF_datos" caption="EEFF_datos"/>
    <measureGroup name="MEDIDAS" caption="MEDIDAS"/>
  </measureGroups>
  <maps count="2">
    <map measureGroup="0" dimension="0"/>
    <map measureGroup="1" dimension="2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Cache/pivotCacheDefinition15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saveData="0" refreshedBy="Administrator" refreshedDate="45943.405574189812" backgroundQuery="1" createdVersion="8" refreshedVersion="8" minRefreshableVersion="3" recordCount="0" supportSubquery="1" supportAdvancedDrill="1" xr:uid="{DB2F8FAD-2321-4288-A90C-65AD05C9088F}">
  <cacheSource type="external" connectionId="2"/>
  <cacheFields count="2">
    <cacheField name="[Measures].[Activo no Corriente]" caption="Activo no Corriente" numFmtId="0" hierarchy="17" level="32767"/>
    <cacheField name="[EEFF_datos].[fecha (año)].[fecha (año)]" caption="fecha (año)" numFmtId="0" hierarchy="5" level="1">
      <sharedItems containsSemiMixedTypes="0" containsNonDate="0" containsString="0"/>
    </cacheField>
  </cacheFields>
  <cacheHierarchies count="25">
    <cacheHierarchy uniqueName="[EEFF_datos].[RUBRO PPAL]" caption="RUBRO PPAL" attribute="1" defaultMemberUniqueName="[EEFF_datos].[RUBRO PPAL].[All]" allUniqueName="[EEFF_datos].[RUBRO PPAL].[All]" dimensionUniqueName="[EEFF_datos]" displayFolder="" count="0" memberValueDatatype="130" unbalanced="0"/>
    <cacheHierarchy uniqueName="[EEFF_datos].[Rubro]" caption="Rubro" attribute="1" defaultMemberUniqueName="[EEFF_datos].[Rubro].[All]" allUniqueName="[EEFF_datos].[Rubro].[All]" dimensionUniqueName="[EEFF_datos]" displayFolder="" count="0" memberValueDatatype="130" unbalanced="0"/>
    <cacheHierarchy uniqueName="[EEFF_datos].[Cuenta]" caption="Cuenta" attribute="1" defaultMemberUniqueName="[EEFF_datos].[Cuenta].[All]" allUniqueName="[EEFF_datos].[Cuenta].[All]" dimensionUniqueName="[EEFF_datos]" displayFolder="" count="0" memberValueDatatype="130" unbalanced="0"/>
    <cacheHierarchy uniqueName="[EEFF_datos].[fecha]" caption="fecha" attribute="1" time="1" defaultMemberUniqueName="[EEFF_datos].[fecha].[All]" allUniqueName="[EEFF_datos].[fecha].[All]" dimensionUniqueName="[EEFF_datos]" displayFolder="" count="0" memberValueDatatype="7" unbalanced="0"/>
    <cacheHierarchy uniqueName="[EEFF_datos].[Valor]" caption="Valor" attribute="1" defaultMemberUniqueName="[EEFF_datos].[Valor].[All]" allUniqueName="[EEFF_datos].[Valor].[All]" dimensionUniqueName="[EEFF_datos]" displayFolder="" count="0" memberValueDatatype="20" unbalanced="0"/>
    <cacheHierarchy uniqueName="[EEFF_datos].[fecha (año)]" caption="fecha (año)" attribute="1" defaultMemberUniqueName="[EEFF_datos].[fecha (año)].[All]" allUniqueName="[EEFF_datos].[fecha (año)].[All]" dimensionUniqueName="[EEFF_datos]" displayFolder="" count="2" memberValueDatatype="130" unbalanced="0">
      <fieldsUsage count="2">
        <fieldUsage x="-1"/>
        <fieldUsage x="1"/>
      </fieldsUsage>
    </cacheHierarchy>
    <cacheHierarchy uniqueName="[EEFF_datos].[fecha (trimestre)]" caption="fecha (trimestre)" attribute="1" defaultMemberUniqueName="[EEFF_datos].[fecha (trimestre)].[All]" allUniqueName="[EEFF_datos].[fecha (trimestre)].[All]" dimensionUniqueName="[EEFF_datos]" displayFolder="" count="0" memberValueDatatype="130" unbalanced="0"/>
    <cacheHierarchy uniqueName="[EEFF_datos].[fecha (mes)]" caption="fecha (mes)" attribute="1" defaultMemberUniqueName="[EEFF_datos].[fecha (mes)].[All]" allUniqueName="[EEFF_datos].[fecha (mes)].[All]" dimensionUniqueName="[EEFF_datos]" displayFolder="" count="0" memberValueDatatype="130" unbalanced="0"/>
    <cacheHierarchy uniqueName="[MEDIDAS].[MEDIDAS]" caption="MEDIDAS" attribute="1" defaultMemberUniqueName="[MEDIDAS].[MEDIDAS].[All]" allUniqueName="[MEDIDAS].[MEDIDAS].[All]" dimensionUniqueName="[MEDIDAS]" displayFolder="" count="0" memberValueDatatype="130" unbalanced="0"/>
    <cacheHierarchy uniqueName="[EEFF_datos].[fecha (índice de meses)]" caption="fecha (índice de meses)" attribute="1" defaultMemberUniqueName="[EEFF_datos].[fecha (índice de meses)].[All]" allUniqueName="[EEFF_datos].[fecha (índice de meses)].[All]" dimensionUniqueName="[EEFF_datos]" displayFolder="" count="0" memberValueDatatype="20" unbalanced="0" hidden="1"/>
    <cacheHierarchy uniqueName="[Measures].[Suma de Valor]" caption="Suma de Valor" measure="1" displayFolder="" measureGroup="EEFF_datos" count="0">
      <extLst>
        <ext xmlns:x15="http://schemas.microsoft.com/office/spreadsheetml/2010/11/main" uri="{B97F6D7D-B522-45F9-BDA1-12C45D357490}">
          <x15:cacheHierarchy aggregatedColumn="4"/>
        </ext>
      </extLst>
    </cacheHierarchy>
    <cacheHierarchy uniqueName="[Measures].[Activo Total]" caption="Activo Total" measure="1" displayFolder="" measureGroup="MEDIDAS" count="0"/>
    <cacheHierarchy uniqueName="[Measures].[Pasivo Total]" caption="Pasivo Total" measure="1" displayFolder="" measureGroup="MEDIDAS" count="0"/>
    <cacheHierarchy uniqueName="[Measures].[Patrimonio Total]" caption="Patrimonio Total" measure="1" displayFolder="" measureGroup="MEDIDAS" count="0"/>
    <cacheHierarchy uniqueName="[Measures].[Razón de Deuda]" caption="Razón de Deuda" measure="1" displayFolder="" measureGroup="MEDIDAS" count="0"/>
    <cacheHierarchy uniqueName="[Measures].[Caja y Equivalente]" caption="Caja y Equivalente" measure="1" displayFolder="" measureGroup="MEDIDAS" count="0"/>
    <cacheHierarchy uniqueName="[Measures].[Activo Corriente]" caption="Activo Corriente" measure="1" displayFolder="" measureGroup="MEDIDAS" count="0"/>
    <cacheHierarchy uniqueName="[Measures].[Activo no Corriente]" caption="Activo no Corriente" measure="1" displayFolder="" measureGroup="MEDIDAS" count="0" oneField="1">
      <fieldsUsage count="1">
        <fieldUsage x="0"/>
      </fieldsUsage>
    </cacheHierarchy>
    <cacheHierarchy uniqueName="[Measures].[Pasivo Corriente]" caption="Pasivo Corriente" measure="1" displayFolder="" measureGroup="MEDIDAS" count="0"/>
    <cacheHierarchy uniqueName="[Measures].[Pasivo no Corriente]" caption="Pasivo no Corriente" measure="1" displayFolder="" measureGroup="MEDIDAS" count="0"/>
    <cacheHierarchy uniqueName="[Measures].[Liquidez Inmediata]" caption="Liquidez Inmediata" measure="1" displayFolder="" measureGroup="MEDIDAS" count="0"/>
    <cacheHierarchy uniqueName="[Measures].[Razón Corriente]" caption="Razón Corriente" measure="1" displayFolder="" measureGroup="MEDIDAS" count="0"/>
    <cacheHierarchy uniqueName="[Measures].[__XL_Count EEFF_datos]" caption="__XL_Count EEFF_datos" measure="1" displayFolder="" measureGroup="EEFF_datos" count="0" hidden="1"/>
    <cacheHierarchy uniqueName="[Measures].[__XL_Count MEDIDAS]" caption="__XL_Count MEDIDAS" measure="1" displayFolder="" measureGroup="MEDIDAS" count="0" hidden="1"/>
    <cacheHierarchy uniqueName="[Measures].[__No measures defined]" caption="__No measures defined" measure="1" displayFolder="" count="0" hidden="1"/>
  </cacheHierarchies>
  <kpis count="0"/>
  <dimensions count="3">
    <dimension name="EEFF_datos" uniqueName="[EEFF_datos]" caption="EEFF_datos"/>
    <dimension measure="1" name="Measures" uniqueName="[Measures]" caption="Measures"/>
    <dimension name="MEDIDAS" uniqueName="[MEDIDAS]" caption="MEDIDAS"/>
  </dimensions>
  <measureGroups count="2">
    <measureGroup name="EEFF_datos" caption="EEFF_datos"/>
    <measureGroup name="MEDIDAS" caption="MEDIDAS"/>
  </measureGroups>
  <maps count="2">
    <map measureGroup="0" dimension="0"/>
    <map measureGroup="1" dimension="2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Cache/pivotCacheDefinition16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saveData="0" refreshedBy="Administrator" refreshedDate="45943.405574421296" backgroundQuery="1" createdVersion="8" refreshedVersion="8" minRefreshableVersion="3" recordCount="0" supportSubquery="1" supportAdvancedDrill="1" xr:uid="{7AE401D6-EEBD-45A2-8142-1CEC72BD8116}">
  <cacheSource type="external" connectionId="2"/>
  <cacheFields count="4">
    <cacheField name="[Measures].[Activo Total]" caption="Activo Total" numFmtId="0" hierarchy="11" level="32767"/>
    <cacheField name="[Measures].[Pasivo Total]" caption="Pasivo Total" numFmtId="0" hierarchy="12" level="32767"/>
    <cacheField name="[Measures].[Patrimonio Total]" caption="Patrimonio Total" numFmtId="0" hierarchy="13" level="32767"/>
    <cacheField name="[EEFF_datos].[fecha (año)].[fecha (año)]" caption="fecha (año)" numFmtId="0" hierarchy="5" level="1">
      <sharedItems containsSemiMixedTypes="0" containsNonDate="0" containsString="0"/>
    </cacheField>
  </cacheFields>
  <cacheHierarchies count="25">
    <cacheHierarchy uniqueName="[EEFF_datos].[RUBRO PPAL]" caption="RUBRO PPAL" attribute="1" defaultMemberUniqueName="[EEFF_datos].[RUBRO PPAL].[All]" allUniqueName="[EEFF_datos].[RUBRO PPAL].[All]" dimensionUniqueName="[EEFF_datos]" displayFolder="" count="0" memberValueDatatype="130" unbalanced="0"/>
    <cacheHierarchy uniqueName="[EEFF_datos].[Rubro]" caption="Rubro" attribute="1" defaultMemberUniqueName="[EEFF_datos].[Rubro].[All]" allUniqueName="[EEFF_datos].[Rubro].[All]" dimensionUniqueName="[EEFF_datos]" displayFolder="" count="0" memberValueDatatype="130" unbalanced="0"/>
    <cacheHierarchy uniqueName="[EEFF_datos].[Cuenta]" caption="Cuenta" attribute="1" defaultMemberUniqueName="[EEFF_datos].[Cuenta].[All]" allUniqueName="[EEFF_datos].[Cuenta].[All]" dimensionUniqueName="[EEFF_datos]" displayFolder="" count="0" memberValueDatatype="130" unbalanced="0"/>
    <cacheHierarchy uniqueName="[EEFF_datos].[fecha]" caption="fecha" attribute="1" time="1" defaultMemberUniqueName="[EEFF_datos].[fecha].[All]" allUniqueName="[EEFF_datos].[fecha].[All]" dimensionUniqueName="[EEFF_datos]" displayFolder="" count="0" memberValueDatatype="7" unbalanced="0"/>
    <cacheHierarchy uniqueName="[EEFF_datos].[Valor]" caption="Valor" attribute="1" defaultMemberUniqueName="[EEFF_datos].[Valor].[All]" allUniqueName="[EEFF_datos].[Valor].[All]" dimensionUniqueName="[EEFF_datos]" displayFolder="" count="0" memberValueDatatype="20" unbalanced="0"/>
    <cacheHierarchy uniqueName="[EEFF_datos].[fecha (año)]" caption="fecha (año)" attribute="1" defaultMemberUniqueName="[EEFF_datos].[fecha (año)].[All]" allUniqueName="[EEFF_datos].[fecha (año)].[All]" dimensionUniqueName="[EEFF_datos]" displayFolder="" count="2" memberValueDatatype="130" unbalanced="0">
      <fieldsUsage count="2">
        <fieldUsage x="-1"/>
        <fieldUsage x="3"/>
      </fieldsUsage>
    </cacheHierarchy>
    <cacheHierarchy uniqueName="[EEFF_datos].[fecha (trimestre)]" caption="fecha (trimestre)" attribute="1" defaultMemberUniqueName="[EEFF_datos].[fecha (trimestre)].[All]" allUniqueName="[EEFF_datos].[fecha (trimestre)].[All]" dimensionUniqueName="[EEFF_datos]" displayFolder="" count="0" memberValueDatatype="130" unbalanced="0"/>
    <cacheHierarchy uniqueName="[EEFF_datos].[fecha (mes)]" caption="fecha (mes)" attribute="1" defaultMemberUniqueName="[EEFF_datos].[fecha (mes)].[All]" allUniqueName="[EEFF_datos].[fecha (mes)].[All]" dimensionUniqueName="[EEFF_datos]" displayFolder="" count="0" memberValueDatatype="130" unbalanced="0"/>
    <cacheHierarchy uniqueName="[MEDIDAS].[MEDIDAS]" caption="MEDIDAS" attribute="1" defaultMemberUniqueName="[MEDIDAS].[MEDIDAS].[All]" allUniqueName="[MEDIDAS].[MEDIDAS].[All]" dimensionUniqueName="[MEDIDAS]" displayFolder="" count="0" memberValueDatatype="130" unbalanced="0"/>
    <cacheHierarchy uniqueName="[EEFF_datos].[fecha (índice de meses)]" caption="fecha (índice de meses)" attribute="1" defaultMemberUniqueName="[EEFF_datos].[fecha (índice de meses)].[All]" allUniqueName="[EEFF_datos].[fecha (índice de meses)].[All]" dimensionUniqueName="[EEFF_datos]" displayFolder="" count="0" memberValueDatatype="20" unbalanced="0" hidden="1"/>
    <cacheHierarchy uniqueName="[Measures].[Suma de Valor]" caption="Suma de Valor" measure="1" displayFolder="" measureGroup="EEFF_datos" count="0">
      <extLst>
        <ext xmlns:x15="http://schemas.microsoft.com/office/spreadsheetml/2010/11/main" uri="{B97F6D7D-B522-45F9-BDA1-12C45D357490}">
          <x15:cacheHierarchy aggregatedColumn="4"/>
        </ext>
      </extLst>
    </cacheHierarchy>
    <cacheHierarchy uniqueName="[Measures].[Activo Total]" caption="Activo Total" measure="1" displayFolder="" measureGroup="MEDIDAS" count="0" oneField="1">
      <fieldsUsage count="1">
        <fieldUsage x="0"/>
      </fieldsUsage>
    </cacheHierarchy>
    <cacheHierarchy uniqueName="[Measures].[Pasivo Total]" caption="Pasivo Total" measure="1" displayFolder="" measureGroup="MEDIDAS" count="0" oneField="1">
      <fieldsUsage count="1">
        <fieldUsage x="1"/>
      </fieldsUsage>
    </cacheHierarchy>
    <cacheHierarchy uniqueName="[Measures].[Patrimonio Total]" caption="Patrimonio Total" measure="1" displayFolder="" measureGroup="MEDIDAS" count="0" oneField="1">
      <fieldsUsage count="1">
        <fieldUsage x="2"/>
      </fieldsUsage>
    </cacheHierarchy>
    <cacheHierarchy uniqueName="[Measures].[Razón de Deuda]" caption="Razón de Deuda" measure="1" displayFolder="" measureGroup="MEDIDAS" count="0"/>
    <cacheHierarchy uniqueName="[Measures].[Caja y Equivalente]" caption="Caja y Equivalente" measure="1" displayFolder="" measureGroup="MEDIDAS" count="0"/>
    <cacheHierarchy uniqueName="[Measures].[Activo Corriente]" caption="Activo Corriente" measure="1" displayFolder="" measureGroup="MEDIDAS" count="0"/>
    <cacheHierarchy uniqueName="[Measures].[Activo no Corriente]" caption="Activo no Corriente" measure="1" displayFolder="" measureGroup="MEDIDAS" count="0"/>
    <cacheHierarchy uniqueName="[Measures].[Pasivo Corriente]" caption="Pasivo Corriente" measure="1" displayFolder="" measureGroup="MEDIDAS" count="0"/>
    <cacheHierarchy uniqueName="[Measures].[Pasivo no Corriente]" caption="Pasivo no Corriente" measure="1" displayFolder="" measureGroup="MEDIDAS" count="0"/>
    <cacheHierarchy uniqueName="[Measures].[Liquidez Inmediata]" caption="Liquidez Inmediata" measure="1" displayFolder="" measureGroup="MEDIDAS" count="0"/>
    <cacheHierarchy uniqueName="[Measures].[Razón Corriente]" caption="Razón Corriente" measure="1" displayFolder="" measureGroup="MEDIDAS" count="0"/>
    <cacheHierarchy uniqueName="[Measures].[__XL_Count EEFF_datos]" caption="__XL_Count EEFF_datos" measure="1" displayFolder="" measureGroup="EEFF_datos" count="0" hidden="1"/>
    <cacheHierarchy uniqueName="[Measures].[__XL_Count MEDIDAS]" caption="__XL_Count MEDIDAS" measure="1" displayFolder="" measureGroup="MEDIDAS" count="0" hidden="1"/>
    <cacheHierarchy uniqueName="[Measures].[__No measures defined]" caption="__No measures defined" measure="1" displayFolder="" count="0" hidden="1"/>
  </cacheHierarchies>
  <kpis count="0"/>
  <dimensions count="3">
    <dimension name="EEFF_datos" uniqueName="[EEFF_datos]" caption="EEFF_datos"/>
    <dimension measure="1" name="Measures" uniqueName="[Measures]" caption="Measures"/>
    <dimension name="MEDIDAS" uniqueName="[MEDIDAS]" caption="MEDIDAS"/>
  </dimensions>
  <measureGroups count="2">
    <measureGroup name="EEFF_datos" caption="EEFF_datos"/>
    <measureGroup name="MEDIDAS" caption="MEDIDAS"/>
  </measureGroups>
  <maps count="2">
    <map measureGroup="0" dimension="0"/>
    <map measureGroup="1" dimension="2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Cache/pivotCacheDefinition17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saveData="0" refreshedBy="Administrator" refreshedDate="45943.40557476852" backgroundQuery="1" createdVersion="8" refreshedVersion="8" minRefreshableVersion="3" recordCount="0" supportSubquery="1" supportAdvancedDrill="1" xr:uid="{AECDFB2B-3215-45FE-B732-431DF1FCD2E5}">
  <cacheSource type="external" connectionId="2"/>
  <cacheFields count="3">
    <cacheField name="[EEFF_datos].[fecha (año)].[fecha (año)]" caption="fecha (año)" numFmtId="0" hierarchy="5" level="1">
      <sharedItems count="3">
        <s v="2022"/>
        <s v="2023"/>
        <s v="2024"/>
      </sharedItems>
    </cacheField>
    <cacheField name="[Measures].[Pasivo Corriente]" caption="Pasivo Corriente" numFmtId="0" hierarchy="18" level="32767"/>
    <cacheField name="[Measures].[Pasivo no Corriente]" caption="Pasivo no Corriente" numFmtId="0" hierarchy="19" level="32767"/>
  </cacheFields>
  <cacheHierarchies count="25">
    <cacheHierarchy uniqueName="[EEFF_datos].[RUBRO PPAL]" caption="RUBRO PPAL" attribute="1" defaultMemberUniqueName="[EEFF_datos].[RUBRO PPAL].[All]" allUniqueName="[EEFF_datos].[RUBRO PPAL].[All]" dimensionUniqueName="[EEFF_datos]" displayFolder="" count="0" memberValueDatatype="130" unbalanced="0"/>
    <cacheHierarchy uniqueName="[EEFF_datos].[Rubro]" caption="Rubro" attribute="1" defaultMemberUniqueName="[EEFF_datos].[Rubro].[All]" allUniqueName="[EEFF_datos].[Rubro].[All]" dimensionUniqueName="[EEFF_datos]" displayFolder="" count="0" memberValueDatatype="130" unbalanced="0"/>
    <cacheHierarchy uniqueName="[EEFF_datos].[Cuenta]" caption="Cuenta" attribute="1" defaultMemberUniqueName="[EEFF_datos].[Cuenta].[All]" allUniqueName="[EEFF_datos].[Cuenta].[All]" dimensionUniqueName="[EEFF_datos]" displayFolder="" count="0" memberValueDatatype="130" unbalanced="0"/>
    <cacheHierarchy uniqueName="[EEFF_datos].[fecha]" caption="fecha" attribute="1" time="1" defaultMemberUniqueName="[EEFF_datos].[fecha].[All]" allUniqueName="[EEFF_datos].[fecha].[All]" dimensionUniqueName="[EEFF_datos]" displayFolder="" count="2" memberValueDatatype="7" unbalanced="0"/>
    <cacheHierarchy uniqueName="[EEFF_datos].[Valor]" caption="Valor" attribute="1" defaultMemberUniqueName="[EEFF_datos].[Valor].[All]" allUniqueName="[EEFF_datos].[Valor].[All]" dimensionUniqueName="[EEFF_datos]" displayFolder="" count="0" memberValueDatatype="20" unbalanced="0"/>
    <cacheHierarchy uniqueName="[EEFF_datos].[fecha (año)]" caption="fecha (año)" attribute="1" defaultMemberUniqueName="[EEFF_datos].[fecha (año)].[All]" allUniqueName="[EEFF_datos].[fecha (año)].[All]" dimensionUniqueName="[EEFF_datos]" displayFolder="" count="2" memberValueDatatype="130" unbalanced="0">
      <fieldsUsage count="2">
        <fieldUsage x="-1"/>
        <fieldUsage x="0"/>
      </fieldsUsage>
    </cacheHierarchy>
    <cacheHierarchy uniqueName="[EEFF_datos].[fecha (trimestre)]" caption="fecha (trimestre)" attribute="1" defaultMemberUniqueName="[EEFF_datos].[fecha (trimestre)].[All]" allUniqueName="[EEFF_datos].[fecha (trimestre)].[All]" dimensionUniqueName="[EEFF_datos]" displayFolder="" count="2" memberValueDatatype="130" unbalanced="0"/>
    <cacheHierarchy uniqueName="[EEFF_datos].[fecha (mes)]" caption="fecha (mes)" attribute="1" defaultMemberUniqueName="[EEFF_datos].[fecha (mes)].[All]" allUniqueName="[EEFF_datos].[fecha (mes)].[All]" dimensionUniqueName="[EEFF_datos]" displayFolder="" count="2" memberValueDatatype="130" unbalanced="0"/>
    <cacheHierarchy uniqueName="[MEDIDAS].[MEDIDAS]" caption="MEDIDAS" attribute="1" defaultMemberUniqueName="[MEDIDAS].[MEDIDAS].[All]" allUniqueName="[MEDIDAS].[MEDIDAS].[All]" dimensionUniqueName="[MEDIDAS]" displayFolder="" count="0" memberValueDatatype="130" unbalanced="0"/>
    <cacheHierarchy uniqueName="[EEFF_datos].[fecha (índice de meses)]" caption="fecha (índice de meses)" attribute="1" defaultMemberUniqueName="[EEFF_datos].[fecha (índice de meses)].[All]" allUniqueName="[EEFF_datos].[fecha (índice de meses)].[All]" dimensionUniqueName="[EEFF_datos]" displayFolder="" count="0" memberValueDatatype="20" unbalanced="0" hidden="1"/>
    <cacheHierarchy uniqueName="[Measures].[Suma de Valor]" caption="Suma de Valor" measure="1" displayFolder="" measureGroup="EEFF_datos" count="0">
      <extLst>
        <ext xmlns:x15="http://schemas.microsoft.com/office/spreadsheetml/2010/11/main" uri="{B97F6D7D-B522-45F9-BDA1-12C45D357490}">
          <x15:cacheHierarchy aggregatedColumn="4"/>
        </ext>
      </extLst>
    </cacheHierarchy>
    <cacheHierarchy uniqueName="[Measures].[Activo Total]" caption="Activo Total" measure="1" displayFolder="" measureGroup="MEDIDAS" count="0"/>
    <cacheHierarchy uniqueName="[Measures].[Pasivo Total]" caption="Pasivo Total" measure="1" displayFolder="" measureGroup="MEDIDAS" count="0"/>
    <cacheHierarchy uniqueName="[Measures].[Patrimonio Total]" caption="Patrimonio Total" measure="1" displayFolder="" measureGroup="MEDIDAS" count="0"/>
    <cacheHierarchy uniqueName="[Measures].[Razón de Deuda]" caption="Razón de Deuda" measure="1" displayFolder="" measureGroup="MEDIDAS" count="0"/>
    <cacheHierarchy uniqueName="[Measures].[Caja y Equivalente]" caption="Caja y Equivalente" measure="1" displayFolder="" measureGroup="MEDIDAS" count="0"/>
    <cacheHierarchy uniqueName="[Measures].[Activo Corriente]" caption="Activo Corriente" measure="1" displayFolder="" measureGroup="MEDIDAS" count="0"/>
    <cacheHierarchy uniqueName="[Measures].[Activo no Corriente]" caption="Activo no Corriente" measure="1" displayFolder="" measureGroup="MEDIDAS" count="0"/>
    <cacheHierarchy uniqueName="[Measures].[Pasivo Corriente]" caption="Pasivo Corriente" measure="1" displayFolder="" measureGroup="MEDIDAS" count="0" oneField="1">
      <fieldsUsage count="1">
        <fieldUsage x="1"/>
      </fieldsUsage>
    </cacheHierarchy>
    <cacheHierarchy uniqueName="[Measures].[Pasivo no Corriente]" caption="Pasivo no Corriente" measure="1" displayFolder="" measureGroup="MEDIDAS" count="0" oneField="1">
      <fieldsUsage count="1">
        <fieldUsage x="2"/>
      </fieldsUsage>
    </cacheHierarchy>
    <cacheHierarchy uniqueName="[Measures].[Liquidez Inmediata]" caption="Liquidez Inmediata" measure="1" displayFolder="" measureGroup="MEDIDAS" count="0"/>
    <cacheHierarchy uniqueName="[Measures].[Razón Corriente]" caption="Razón Corriente" measure="1" displayFolder="" measureGroup="MEDIDAS" count="0"/>
    <cacheHierarchy uniqueName="[Measures].[__XL_Count EEFF_datos]" caption="__XL_Count EEFF_datos" measure="1" displayFolder="" measureGroup="EEFF_datos" count="0" hidden="1"/>
    <cacheHierarchy uniqueName="[Measures].[__XL_Count MEDIDAS]" caption="__XL_Count MEDIDAS" measure="1" displayFolder="" measureGroup="MEDIDAS" count="0" hidden="1"/>
    <cacheHierarchy uniqueName="[Measures].[__No measures defined]" caption="__No measures defined" measure="1" displayFolder="" count="0" hidden="1"/>
  </cacheHierarchies>
  <kpis count="0"/>
  <dimensions count="3">
    <dimension name="EEFF_datos" uniqueName="[EEFF_datos]" caption="EEFF_datos"/>
    <dimension measure="1" name="Measures" uniqueName="[Measures]" caption="Measures"/>
    <dimension name="MEDIDAS" uniqueName="[MEDIDAS]" caption="MEDIDAS"/>
  </dimensions>
  <measureGroups count="2">
    <measureGroup name="EEFF_datos" caption="EEFF_datos"/>
    <measureGroup name="MEDIDAS" caption="MEDIDAS"/>
  </measureGroups>
  <maps count="2">
    <map measureGroup="0" dimension="0"/>
    <map measureGroup="1" dimension="2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Cache/pivotCacheDefinition18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saveData="0" refreshedBy="Administrator" refreshedDate="45943.405575231482" backgroundQuery="1" createdVersion="8" refreshedVersion="8" minRefreshableVersion="3" recordCount="0" supportSubquery="1" supportAdvancedDrill="1" xr:uid="{9A826225-1621-4930-B594-988C650B89CB}">
  <cacheSource type="external" connectionId="2"/>
  <cacheFields count="2">
    <cacheField name="[EEFF_datos].[fecha (año)].[fecha (año)]" caption="fecha (año)" numFmtId="0" hierarchy="5" level="1">
      <sharedItems count="3">
        <s v="2022"/>
        <s v="2023"/>
        <s v="2024"/>
      </sharedItems>
    </cacheField>
    <cacheField name="[Measures].[Razón de Deuda]" caption="Razón de Deuda" numFmtId="0" hierarchy="14" level="32767"/>
  </cacheFields>
  <cacheHierarchies count="25">
    <cacheHierarchy uniqueName="[EEFF_datos].[RUBRO PPAL]" caption="RUBRO PPAL" attribute="1" defaultMemberUniqueName="[EEFF_datos].[RUBRO PPAL].[All]" allUniqueName="[EEFF_datos].[RUBRO PPAL].[All]" dimensionUniqueName="[EEFF_datos]" displayFolder="" count="0" memberValueDatatype="130" unbalanced="0"/>
    <cacheHierarchy uniqueName="[EEFF_datos].[Rubro]" caption="Rubro" attribute="1" defaultMemberUniqueName="[EEFF_datos].[Rubro].[All]" allUniqueName="[EEFF_datos].[Rubro].[All]" dimensionUniqueName="[EEFF_datos]" displayFolder="" count="0" memberValueDatatype="130" unbalanced="0"/>
    <cacheHierarchy uniqueName="[EEFF_datos].[Cuenta]" caption="Cuenta" attribute="1" defaultMemberUniqueName="[EEFF_datos].[Cuenta].[All]" allUniqueName="[EEFF_datos].[Cuenta].[All]" dimensionUniqueName="[EEFF_datos]" displayFolder="" count="0" memberValueDatatype="130" unbalanced="0"/>
    <cacheHierarchy uniqueName="[EEFF_datos].[fecha]" caption="fecha" attribute="1" time="1" defaultMemberUniqueName="[EEFF_datos].[fecha].[All]" allUniqueName="[EEFF_datos].[fecha].[All]" dimensionUniqueName="[EEFF_datos]" displayFolder="" count="2" memberValueDatatype="7" unbalanced="0"/>
    <cacheHierarchy uniqueName="[EEFF_datos].[Valor]" caption="Valor" attribute="1" defaultMemberUniqueName="[EEFF_datos].[Valor].[All]" allUniqueName="[EEFF_datos].[Valor].[All]" dimensionUniqueName="[EEFF_datos]" displayFolder="" count="0" memberValueDatatype="20" unbalanced="0"/>
    <cacheHierarchy uniqueName="[EEFF_datos].[fecha (año)]" caption="fecha (año)" attribute="1" defaultMemberUniqueName="[EEFF_datos].[fecha (año)].[All]" allUniqueName="[EEFF_datos].[fecha (año)].[All]" dimensionUniqueName="[EEFF_datos]" displayFolder="" count="2" memberValueDatatype="130" unbalanced="0">
      <fieldsUsage count="2">
        <fieldUsage x="-1"/>
        <fieldUsage x="0"/>
      </fieldsUsage>
    </cacheHierarchy>
    <cacheHierarchy uniqueName="[EEFF_datos].[fecha (trimestre)]" caption="fecha (trimestre)" attribute="1" defaultMemberUniqueName="[EEFF_datos].[fecha (trimestre)].[All]" allUniqueName="[EEFF_datos].[fecha (trimestre)].[All]" dimensionUniqueName="[EEFF_datos]" displayFolder="" count="2" memberValueDatatype="130" unbalanced="0"/>
    <cacheHierarchy uniqueName="[EEFF_datos].[fecha (mes)]" caption="fecha (mes)" attribute="1" defaultMemberUniqueName="[EEFF_datos].[fecha (mes)].[All]" allUniqueName="[EEFF_datos].[fecha (mes)].[All]" dimensionUniqueName="[EEFF_datos]" displayFolder="" count="2" memberValueDatatype="130" unbalanced="0"/>
    <cacheHierarchy uniqueName="[MEDIDAS].[MEDIDAS]" caption="MEDIDAS" attribute="1" defaultMemberUniqueName="[MEDIDAS].[MEDIDAS].[All]" allUniqueName="[MEDIDAS].[MEDIDAS].[All]" dimensionUniqueName="[MEDIDAS]" displayFolder="" count="0" memberValueDatatype="130" unbalanced="0"/>
    <cacheHierarchy uniqueName="[EEFF_datos].[fecha (índice de meses)]" caption="fecha (índice de meses)" attribute="1" defaultMemberUniqueName="[EEFF_datos].[fecha (índice de meses)].[All]" allUniqueName="[EEFF_datos].[fecha (índice de meses)].[All]" dimensionUniqueName="[EEFF_datos]" displayFolder="" count="0" memberValueDatatype="20" unbalanced="0" hidden="1"/>
    <cacheHierarchy uniqueName="[Measures].[Suma de Valor]" caption="Suma de Valor" measure="1" displayFolder="" measureGroup="EEFF_datos" count="0">
      <extLst>
        <ext xmlns:x15="http://schemas.microsoft.com/office/spreadsheetml/2010/11/main" uri="{B97F6D7D-B522-45F9-BDA1-12C45D357490}">
          <x15:cacheHierarchy aggregatedColumn="4"/>
        </ext>
      </extLst>
    </cacheHierarchy>
    <cacheHierarchy uniqueName="[Measures].[Activo Total]" caption="Activo Total" measure="1" displayFolder="" measureGroup="MEDIDAS" count="0"/>
    <cacheHierarchy uniqueName="[Measures].[Pasivo Total]" caption="Pasivo Total" measure="1" displayFolder="" measureGroup="MEDIDAS" count="0"/>
    <cacheHierarchy uniqueName="[Measures].[Patrimonio Total]" caption="Patrimonio Total" measure="1" displayFolder="" measureGroup="MEDIDAS" count="0"/>
    <cacheHierarchy uniqueName="[Measures].[Razón de Deuda]" caption="Razón de Deuda" measure="1" displayFolder="" measureGroup="MEDIDAS" count="0" oneField="1">
      <fieldsUsage count="1">
        <fieldUsage x="1"/>
      </fieldsUsage>
    </cacheHierarchy>
    <cacheHierarchy uniqueName="[Measures].[Caja y Equivalente]" caption="Caja y Equivalente" measure="1" displayFolder="" measureGroup="MEDIDAS" count="0"/>
    <cacheHierarchy uniqueName="[Measures].[Activo Corriente]" caption="Activo Corriente" measure="1" displayFolder="" measureGroup="MEDIDAS" count="0"/>
    <cacheHierarchy uniqueName="[Measures].[Activo no Corriente]" caption="Activo no Corriente" measure="1" displayFolder="" measureGroup="MEDIDAS" count="0"/>
    <cacheHierarchy uniqueName="[Measures].[Pasivo Corriente]" caption="Pasivo Corriente" measure="1" displayFolder="" measureGroup="MEDIDAS" count="0"/>
    <cacheHierarchy uniqueName="[Measures].[Pasivo no Corriente]" caption="Pasivo no Corriente" measure="1" displayFolder="" measureGroup="MEDIDAS" count="0"/>
    <cacheHierarchy uniqueName="[Measures].[Liquidez Inmediata]" caption="Liquidez Inmediata" measure="1" displayFolder="" measureGroup="MEDIDAS" count="0"/>
    <cacheHierarchy uniqueName="[Measures].[Razón Corriente]" caption="Razón Corriente" measure="1" displayFolder="" measureGroup="MEDIDAS" count="0"/>
    <cacheHierarchy uniqueName="[Measures].[__XL_Count EEFF_datos]" caption="__XL_Count EEFF_datos" measure="1" displayFolder="" measureGroup="EEFF_datos" count="0" hidden="1"/>
    <cacheHierarchy uniqueName="[Measures].[__XL_Count MEDIDAS]" caption="__XL_Count MEDIDAS" measure="1" displayFolder="" measureGroup="MEDIDAS" count="0" hidden="1"/>
    <cacheHierarchy uniqueName="[Measures].[__No measures defined]" caption="__No measures defined" measure="1" displayFolder="" count="0" hidden="1"/>
  </cacheHierarchies>
  <kpis count="0"/>
  <dimensions count="3">
    <dimension name="EEFF_datos" uniqueName="[EEFF_datos]" caption="EEFF_datos"/>
    <dimension measure="1" name="Measures" uniqueName="[Measures]" caption="Measures"/>
    <dimension name="MEDIDAS" uniqueName="[MEDIDAS]" caption="MEDIDAS"/>
  </dimensions>
  <measureGroups count="2">
    <measureGroup name="EEFF_datos" caption="EEFF_datos"/>
    <measureGroup name="MEDIDAS" caption="MEDIDAS"/>
  </measureGroups>
  <maps count="2">
    <map measureGroup="0" dimension="0"/>
    <map measureGroup="1" dimension="2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Cache/pivotCacheDefinition19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saveData="0" refreshedBy="Administrator" refreshedDate="45943.308559606485" backgroundQuery="1" createdVersion="3" refreshedVersion="8" minRefreshableVersion="3" recordCount="0" supportSubquery="1" supportAdvancedDrill="1" xr:uid="{9F8E6F2C-3017-4D7D-9086-E262C94E8B57}">
  <cacheSource type="external" connectionId="2">
    <extLst>
      <ext xmlns:x14="http://schemas.microsoft.com/office/spreadsheetml/2009/9/main" uri="{F057638F-6D5F-4e77-A914-E7F072B9BCA8}">
        <x14:sourceConnection name="ThisWorkbookDataModel"/>
      </ext>
    </extLst>
  </cacheSource>
  <cacheFields count="0"/>
  <cacheHierarchies count="25">
    <cacheHierarchy uniqueName="[EEFF_datos].[RUBRO PPAL]" caption="RUBRO PPAL" attribute="1" defaultMemberUniqueName="[EEFF_datos].[RUBRO PPAL].[All]" allUniqueName="[EEFF_datos].[RUBRO PPAL].[All]" dimensionUniqueName="[EEFF_datos]" displayFolder="" count="0" memberValueDatatype="130" unbalanced="0"/>
    <cacheHierarchy uniqueName="[EEFF_datos].[Rubro]" caption="Rubro" attribute="1" defaultMemberUniqueName="[EEFF_datos].[Rubro].[All]" allUniqueName="[EEFF_datos].[Rubro].[All]" dimensionUniqueName="[EEFF_datos]" displayFolder="" count="0" memberValueDatatype="130" unbalanced="0"/>
    <cacheHierarchy uniqueName="[EEFF_datos].[Cuenta]" caption="Cuenta" attribute="1" defaultMemberUniqueName="[EEFF_datos].[Cuenta].[All]" allUniqueName="[EEFF_datos].[Cuenta].[All]" dimensionUniqueName="[EEFF_datos]" displayFolder="" count="0" memberValueDatatype="130" unbalanced="0"/>
    <cacheHierarchy uniqueName="[EEFF_datos].[fecha]" caption="fecha" attribute="1" time="1" defaultMemberUniqueName="[EEFF_datos].[fecha].[All]" allUniqueName="[EEFF_datos].[fecha].[All]" dimensionUniqueName="[EEFF_datos]" displayFolder="" count="0" memberValueDatatype="7" unbalanced="0"/>
    <cacheHierarchy uniqueName="[EEFF_datos].[Valor]" caption="Valor" attribute="1" defaultMemberUniqueName="[EEFF_datos].[Valor].[All]" allUniqueName="[EEFF_datos].[Valor].[All]" dimensionUniqueName="[EEFF_datos]" displayFolder="" count="0" memberValueDatatype="20" unbalanced="0"/>
    <cacheHierarchy uniqueName="[EEFF_datos].[fecha (año)]" caption="fecha (año)" attribute="1" defaultMemberUniqueName="[EEFF_datos].[fecha (año)].[All]" allUniqueName="[EEFF_datos].[fecha (año)].[All]" dimensionUniqueName="[EEFF_datos]" displayFolder="" count="2" memberValueDatatype="130" unbalanced="0"/>
    <cacheHierarchy uniqueName="[EEFF_datos].[fecha (trimestre)]" caption="fecha (trimestre)" attribute="1" defaultMemberUniqueName="[EEFF_datos].[fecha (trimestre)].[All]" allUniqueName="[EEFF_datos].[fecha (trimestre)].[All]" dimensionUniqueName="[EEFF_datos]" displayFolder="" count="0" memberValueDatatype="130" unbalanced="0"/>
    <cacheHierarchy uniqueName="[EEFF_datos].[fecha (mes)]" caption="fecha (mes)" attribute="1" defaultMemberUniqueName="[EEFF_datos].[fecha (mes)].[All]" allUniqueName="[EEFF_datos].[fecha (mes)].[All]" dimensionUniqueName="[EEFF_datos]" displayFolder="" count="0" memberValueDatatype="130" unbalanced="0"/>
    <cacheHierarchy uniqueName="[MEDIDAS].[MEDIDAS]" caption="MEDIDAS" attribute="1" defaultMemberUniqueName="[MEDIDAS].[MEDIDAS].[All]" allUniqueName="[MEDIDAS].[MEDIDAS].[All]" dimensionUniqueName="[MEDIDAS]" displayFolder="" count="0" memberValueDatatype="130" unbalanced="0"/>
    <cacheHierarchy uniqueName="[EEFF_datos].[fecha (índice de meses)]" caption="fecha (índice de meses)" attribute="1" defaultMemberUniqueName="[EEFF_datos].[fecha (índice de meses)].[All]" allUniqueName="[EEFF_datos].[fecha (índice de meses)].[All]" dimensionUniqueName="[EEFF_datos]" displayFolder="" count="0" memberValueDatatype="20" unbalanced="0" hidden="1"/>
    <cacheHierarchy uniqueName="[Measures].[Suma de Valor]" caption="Suma de Valor" measure="1" displayFolder="" measureGroup="EEFF_datos" count="0">
      <extLst>
        <ext xmlns:x15="http://schemas.microsoft.com/office/spreadsheetml/2010/11/main" uri="{B97F6D7D-B522-45F9-BDA1-12C45D357490}">
          <x15:cacheHierarchy aggregatedColumn="4"/>
        </ext>
      </extLst>
    </cacheHierarchy>
    <cacheHierarchy uniqueName="[Measures].[Activo Total]" caption="Activo Total" measure="1" displayFolder="" measureGroup="MEDIDAS" count="0"/>
    <cacheHierarchy uniqueName="[Measures].[Pasivo Total]" caption="Pasivo Total" measure="1" displayFolder="" measureGroup="MEDIDAS" count="0"/>
    <cacheHierarchy uniqueName="[Measures].[Patrimonio Total]" caption="Patrimonio Total" measure="1" displayFolder="" measureGroup="MEDIDAS" count="0"/>
    <cacheHierarchy uniqueName="[Measures].[Razón de Deuda]" caption="Razón de Deuda" measure="1" displayFolder="" measureGroup="MEDIDAS" count="0"/>
    <cacheHierarchy uniqueName="[Measures].[Caja y Equivalente]" caption="Caja y Equivalente" measure="1" displayFolder="" measureGroup="MEDIDAS" count="0"/>
    <cacheHierarchy uniqueName="[Measures].[Activo Corriente]" caption="Activo Corriente" measure="1" displayFolder="" measureGroup="MEDIDAS" count="0"/>
    <cacheHierarchy uniqueName="[Measures].[Activo no Corriente]" caption="Activo no Corriente" measure="1" displayFolder="" measureGroup="MEDIDAS" count="0"/>
    <cacheHierarchy uniqueName="[Measures].[Pasivo Corriente]" caption="Pasivo Corriente" measure="1" displayFolder="" measureGroup="MEDIDAS" count="0"/>
    <cacheHierarchy uniqueName="[Measures].[Pasivo no Corriente]" caption="Pasivo no Corriente" measure="1" displayFolder="" measureGroup="MEDIDAS" count="0"/>
    <cacheHierarchy uniqueName="[Measures].[Liquidez Inmediata]" caption="Liquidez Inmediata" measure="1" displayFolder="" measureGroup="MEDIDAS" count="0"/>
    <cacheHierarchy uniqueName="[Measures].[Razón Corriente]" caption="Razón Corriente" measure="1" displayFolder="" measureGroup="MEDIDAS" count="0"/>
    <cacheHierarchy uniqueName="[Measures].[__XL_Count EEFF_datos]" caption="__XL_Count EEFF_datos" measure="1" displayFolder="" measureGroup="EEFF_datos" count="0" hidden="1"/>
    <cacheHierarchy uniqueName="[Measures].[__XL_Count MEDIDAS]" caption="__XL_Count MEDIDAS" measure="1" displayFolder="" measureGroup="MEDIDAS" count="0" hidden="1"/>
    <cacheHierarchy uniqueName="[Measures].[__No measures defined]" caption="__No measures defined" measure="1" displayFolder="" count="0" hidden="1"/>
  </cacheHierarchies>
  <kpis count="0"/>
  <extLst>
    <ext xmlns:x14="http://schemas.microsoft.com/office/spreadsheetml/2009/9/main" uri="{725AE2AE-9491-48be-B2B4-4EB974FC3084}">
      <x14:pivotCacheDefinition slicerData="1" pivotCacheId="763549524" supportSubqueryNonVisual="1" supportSubqueryCalcMem="1" supportAddCalcMems="1"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saveData="0" refreshedBy="Administrator" refreshedDate="45943.403865972221" backgroundQuery="1" createdVersion="8" refreshedVersion="8" minRefreshableVersion="3" recordCount="0" supportSubquery="1" supportAdvancedDrill="1" xr:uid="{0F15E65F-6C83-48B9-9902-F62792873BA0}">
  <cacheSource type="external" connectionId="2"/>
  <cacheFields count="8">
    <cacheField name="[EEFF_datos].[RUBRO PPAL].[RUBRO PPAL]" caption="RUBRO PPAL" numFmtId="0" level="1">
      <sharedItems count="3">
        <s v="Activo"/>
        <s v="Pasivo"/>
        <s v="Patrimonio"/>
      </sharedItems>
    </cacheField>
    <cacheField name="[EEFF_datos].[Rubro].[Rubro]" caption="Rubro" numFmtId="0" hierarchy="1" level="1">
      <sharedItems count="5">
        <s v="Activo Corriente"/>
        <s v="Activo no corriente"/>
        <s v="Pasivo Corriente"/>
        <s v="Pasivo no Corriente"/>
        <s v="Patrimonio"/>
      </sharedItems>
    </cacheField>
    <cacheField name="[EEFF_datos].[Cuenta].[Cuenta]" caption="Cuenta" numFmtId="0" hierarchy="2" level="1">
      <sharedItems count="22">
        <s v="Caja y Equivalentes"/>
        <s v="Cuentas a Cobrar"/>
        <s v="Inventarios"/>
        <s v="Otros Activos Corrientes"/>
        <s v="Otros Créditos"/>
        <s v="Créditos a Largo Plazo"/>
        <s v="Intangible"/>
        <s v="Propiedad, Planta y Equipo "/>
        <s v="Obligaciones Fiscales"/>
        <s v="Obligaciones Laborales"/>
        <s v="Otras Obligaciones"/>
        <s v="Prestamos y Financ"/>
        <s v="Proveedores"/>
        <s v="Provisiones"/>
        <s v="Impuestos Diferidos"/>
        <s v="Otras Obligaciones "/>
        <s v="Provisiones "/>
        <s v="Ajustes al Patrimonio"/>
        <s v="Capital Social Realizado "/>
        <s v="Reserva de Retencion de Beneficios"/>
        <s v="Reserva Legal "/>
        <s v="Reservas de Capital "/>
      </sharedItems>
    </cacheField>
    <cacheField name="[Measures].[Suma de Valor]" caption="Suma de Valor" numFmtId="0" hierarchy="10" level="32767"/>
    <cacheField name="[EEFF_datos].[fecha].[fecha]" caption="fecha" numFmtId="0" hierarchy="3" level="1">
      <sharedItems containsSemiMixedTypes="0" containsNonDate="0" containsDate="1" containsString="0" minDate="2022-12-31T00:00:00" maxDate="2025-01-01T00:00:00" count="3">
        <d v="2022-12-31T00:00:00"/>
        <d v="2023-12-31T00:00:00"/>
        <d v="2024-12-31T00:00:00"/>
      </sharedItems>
    </cacheField>
    <cacheField name="[EEFF_datos].[fecha (mes)].[fecha (mes)]" caption="fecha (mes)" numFmtId="0" hierarchy="7" level="1">
      <sharedItems count="1">
        <s v="dic"/>
      </sharedItems>
    </cacheField>
    <cacheField name="[EEFF_datos].[fecha (trimestre)].[fecha (trimestre)]" caption="fecha (trimestre)" numFmtId="0" hierarchy="6" level="1">
      <sharedItems count="1">
        <s v="Tri4"/>
      </sharedItems>
    </cacheField>
    <cacheField name="[EEFF_datos].[fecha (año)].[fecha (año)]" caption="fecha (año)" numFmtId="0" hierarchy="5" level="1">
      <sharedItems count="3">
        <s v="2022"/>
        <s v="2023"/>
        <s v="2024"/>
      </sharedItems>
    </cacheField>
  </cacheFields>
  <cacheHierarchies count="25">
    <cacheHierarchy uniqueName="[EEFF_datos].[RUBRO PPAL]" caption="RUBRO PPAL" attribute="1" defaultMemberUniqueName="[EEFF_datos].[RUBRO PPAL].[All]" allUniqueName="[EEFF_datos].[RUBRO PPAL].[All]" dimensionUniqueName="[EEFF_datos]" displayFolder="" count="2" memberValueDatatype="130" unbalanced="0">
      <fieldsUsage count="2">
        <fieldUsage x="-1"/>
        <fieldUsage x="0"/>
      </fieldsUsage>
    </cacheHierarchy>
    <cacheHierarchy uniqueName="[EEFF_datos].[Rubro]" caption="Rubro" attribute="1" defaultMemberUniqueName="[EEFF_datos].[Rubro].[All]" allUniqueName="[EEFF_datos].[Rubro].[All]" dimensionUniqueName="[EEFF_datos]" displayFolder="" count="2" memberValueDatatype="130" unbalanced="0">
      <fieldsUsage count="2">
        <fieldUsage x="-1"/>
        <fieldUsage x="1"/>
      </fieldsUsage>
    </cacheHierarchy>
    <cacheHierarchy uniqueName="[EEFF_datos].[Cuenta]" caption="Cuenta" attribute="1" defaultMemberUniqueName="[EEFF_datos].[Cuenta].[All]" allUniqueName="[EEFF_datos].[Cuenta].[All]" dimensionUniqueName="[EEFF_datos]" displayFolder="" count="2" memberValueDatatype="130" unbalanced="0">
      <fieldsUsage count="2">
        <fieldUsage x="-1"/>
        <fieldUsage x="2"/>
      </fieldsUsage>
    </cacheHierarchy>
    <cacheHierarchy uniqueName="[EEFF_datos].[fecha]" caption="fecha" attribute="1" time="1" defaultMemberUniqueName="[EEFF_datos].[fecha].[All]" allUniqueName="[EEFF_datos].[fecha].[All]" dimensionUniqueName="[EEFF_datos]" displayFolder="" count="2" memberValueDatatype="7" unbalanced="0">
      <fieldsUsage count="2">
        <fieldUsage x="-1"/>
        <fieldUsage x="4"/>
      </fieldsUsage>
    </cacheHierarchy>
    <cacheHierarchy uniqueName="[EEFF_datos].[Valor]" caption="Valor" attribute="1" defaultMemberUniqueName="[EEFF_datos].[Valor].[All]" allUniqueName="[EEFF_datos].[Valor].[All]" dimensionUniqueName="[EEFF_datos]" displayFolder="" count="0" memberValueDatatype="20" unbalanced="0"/>
    <cacheHierarchy uniqueName="[EEFF_datos].[fecha (año)]" caption="fecha (año)" attribute="1" defaultMemberUniqueName="[EEFF_datos].[fecha (año)].[All]" allUniqueName="[EEFF_datos].[fecha (año)].[All]" dimensionUniqueName="[EEFF_datos]" displayFolder="" count="2" memberValueDatatype="130" unbalanced="0">
      <fieldsUsage count="2">
        <fieldUsage x="-1"/>
        <fieldUsage x="7"/>
      </fieldsUsage>
    </cacheHierarchy>
    <cacheHierarchy uniqueName="[EEFF_datos].[fecha (trimestre)]" caption="fecha (trimestre)" attribute="1" defaultMemberUniqueName="[EEFF_datos].[fecha (trimestre)].[All]" allUniqueName="[EEFF_datos].[fecha (trimestre)].[All]" dimensionUniqueName="[EEFF_datos]" displayFolder="" count="2" memberValueDatatype="130" unbalanced="0">
      <fieldsUsage count="2">
        <fieldUsage x="-1"/>
        <fieldUsage x="6"/>
      </fieldsUsage>
    </cacheHierarchy>
    <cacheHierarchy uniqueName="[EEFF_datos].[fecha (mes)]" caption="fecha (mes)" attribute="1" defaultMemberUniqueName="[EEFF_datos].[fecha (mes)].[All]" allUniqueName="[EEFF_datos].[fecha (mes)].[All]" dimensionUniqueName="[EEFF_datos]" displayFolder="" count="2" memberValueDatatype="130" unbalanced="0">
      <fieldsUsage count="2">
        <fieldUsage x="-1"/>
        <fieldUsage x="5"/>
      </fieldsUsage>
    </cacheHierarchy>
    <cacheHierarchy uniqueName="[MEDIDAS].[MEDIDAS]" caption="MEDIDAS" attribute="1" defaultMemberUniqueName="[MEDIDAS].[MEDIDAS].[All]" allUniqueName="[MEDIDAS].[MEDIDAS].[All]" dimensionUniqueName="[MEDIDAS]" displayFolder="" count="0" memberValueDatatype="130" unbalanced="0"/>
    <cacheHierarchy uniqueName="[EEFF_datos].[fecha (índice de meses)]" caption="fecha (índice de meses)" attribute="1" defaultMemberUniqueName="[EEFF_datos].[fecha (índice de meses)].[All]" allUniqueName="[EEFF_datos].[fecha (índice de meses)].[All]" dimensionUniqueName="[EEFF_datos]" displayFolder="" count="0" memberValueDatatype="20" unbalanced="0" hidden="1"/>
    <cacheHierarchy uniqueName="[Measures].[Suma de Valor]" caption="Suma de Valor" measure="1" displayFolder="" measureGroup="EEFF_datos" count="0" oneField="1">
      <fieldsUsage count="1">
        <fieldUsage x="3"/>
      </fieldsUsage>
      <extLst>
        <ext xmlns:x15="http://schemas.microsoft.com/office/spreadsheetml/2010/11/main" uri="{B97F6D7D-B522-45F9-BDA1-12C45D357490}">
          <x15:cacheHierarchy aggregatedColumn="4"/>
        </ext>
      </extLst>
    </cacheHierarchy>
    <cacheHierarchy uniqueName="[Measures].[Activo Total]" caption="Activo Total" measure="1" displayFolder="" measureGroup="MEDIDAS" count="0"/>
    <cacheHierarchy uniqueName="[Measures].[Pasivo Total]" caption="Pasivo Total" measure="1" displayFolder="" measureGroup="MEDIDAS" count="0"/>
    <cacheHierarchy uniqueName="[Measures].[Patrimonio Total]" caption="Patrimonio Total" measure="1" displayFolder="" measureGroup="MEDIDAS" count="0"/>
    <cacheHierarchy uniqueName="[Measures].[Razón de Deuda]" caption="Razón de Deuda" measure="1" displayFolder="" measureGroup="MEDIDAS" count="0"/>
    <cacheHierarchy uniqueName="[Measures].[Caja y Equivalente]" caption="Caja y Equivalente" measure="1" displayFolder="" measureGroup="MEDIDAS" count="0"/>
    <cacheHierarchy uniqueName="[Measures].[Activo Corriente]" caption="Activo Corriente" measure="1" displayFolder="" measureGroup="MEDIDAS" count="0"/>
    <cacheHierarchy uniqueName="[Measures].[Activo no Corriente]" caption="Activo no Corriente" measure="1" displayFolder="" measureGroup="MEDIDAS" count="0"/>
    <cacheHierarchy uniqueName="[Measures].[Pasivo Corriente]" caption="Pasivo Corriente" measure="1" displayFolder="" measureGroup="MEDIDAS" count="0"/>
    <cacheHierarchy uniqueName="[Measures].[Pasivo no Corriente]" caption="Pasivo no Corriente" measure="1" displayFolder="" measureGroup="MEDIDAS" count="0"/>
    <cacheHierarchy uniqueName="[Measures].[Liquidez Inmediata]" caption="Liquidez Inmediata" measure="1" displayFolder="" measureGroup="MEDIDAS" count="0"/>
    <cacheHierarchy uniqueName="[Measures].[Razón Corriente]" caption="Razón Corriente" measure="1" displayFolder="" measureGroup="MEDIDAS" count="0"/>
    <cacheHierarchy uniqueName="[Measures].[__XL_Count EEFF_datos]" caption="__XL_Count EEFF_datos" measure="1" displayFolder="" measureGroup="EEFF_datos" count="0" hidden="1"/>
    <cacheHierarchy uniqueName="[Measures].[__XL_Count MEDIDAS]" caption="__XL_Count MEDIDAS" measure="1" displayFolder="" measureGroup="MEDIDAS" count="0" hidden="1"/>
    <cacheHierarchy uniqueName="[Measures].[__No measures defined]" caption="__No measures defined" measure="1" displayFolder="" count="0" hidden="1"/>
  </cacheHierarchies>
  <kpis count="0"/>
  <dimensions count="3">
    <dimension name="EEFF_datos" uniqueName="[EEFF_datos]" caption="EEFF_datos"/>
    <dimension measure="1" name="Measures" uniqueName="[Measures]" caption="Measures"/>
    <dimension name="MEDIDAS" uniqueName="[MEDIDAS]" caption="MEDIDAS"/>
  </dimensions>
  <measureGroups count="2">
    <measureGroup name="EEFF_datos" caption="EEFF_datos"/>
    <measureGroup name="MEDIDAS" caption="MEDIDAS"/>
  </measureGroups>
  <maps count="2">
    <map measureGroup="0" dimension="0"/>
    <map measureGroup="1" dimension="2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Cache/pivotCacheDefinition3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saveData="0" refreshedBy="Administrator" refreshedDate="45943.40557210648" backgroundQuery="1" createdVersion="8" refreshedVersion="8" minRefreshableVersion="3" recordCount="0" supportSubquery="1" supportAdvancedDrill="1" xr:uid="{19913DE1-9C1F-4BFF-84A0-73C9ED4B7637}">
  <cacheSource type="external" connectionId="2"/>
  <cacheFields count="4">
    <cacheField name="[EEFF_datos].[fecha (año)].[fecha (año)]" caption="fecha (año)" numFmtId="0" hierarchy="5" level="1">
      <sharedItems count="3">
        <s v="2022"/>
        <s v="2023"/>
        <s v="2024"/>
      </sharedItems>
    </cacheField>
    <cacheField name="[Measures].[Activo Total]" caption="Activo Total" numFmtId="0" hierarchy="11" level="32767"/>
    <cacheField name="[Measures].[Pasivo Total]" caption="Pasivo Total" numFmtId="0" hierarchy="12" level="32767"/>
    <cacheField name="[Measures].[Patrimonio Total]" caption="Patrimonio Total" numFmtId="0" hierarchy="13" level="32767"/>
  </cacheFields>
  <cacheHierarchies count="25">
    <cacheHierarchy uniqueName="[EEFF_datos].[RUBRO PPAL]" caption="RUBRO PPAL" attribute="1" defaultMemberUniqueName="[EEFF_datos].[RUBRO PPAL].[All]" allUniqueName="[EEFF_datos].[RUBRO PPAL].[All]" dimensionUniqueName="[EEFF_datos]" displayFolder="" count="2" memberValueDatatype="130" unbalanced="0"/>
    <cacheHierarchy uniqueName="[EEFF_datos].[Rubro]" caption="Rubro" attribute="1" defaultMemberUniqueName="[EEFF_datos].[Rubro].[All]" allUniqueName="[EEFF_datos].[Rubro].[All]" dimensionUniqueName="[EEFF_datos]" displayFolder="" count="2" memberValueDatatype="130" unbalanced="0"/>
    <cacheHierarchy uniqueName="[EEFF_datos].[Cuenta]" caption="Cuenta" attribute="1" defaultMemberUniqueName="[EEFF_datos].[Cuenta].[All]" allUniqueName="[EEFF_datos].[Cuenta].[All]" dimensionUniqueName="[EEFF_datos]" displayFolder="" count="2" memberValueDatatype="130" unbalanced="0"/>
    <cacheHierarchy uniqueName="[EEFF_datos].[fecha]" caption="fecha" attribute="1" time="1" defaultMemberUniqueName="[EEFF_datos].[fecha].[All]" allUniqueName="[EEFF_datos].[fecha].[All]" dimensionUniqueName="[EEFF_datos]" displayFolder="" count="2" memberValueDatatype="7" unbalanced="0"/>
    <cacheHierarchy uniqueName="[EEFF_datos].[Valor]" caption="Valor" attribute="1" defaultMemberUniqueName="[EEFF_datos].[Valor].[All]" allUniqueName="[EEFF_datos].[Valor].[All]" dimensionUniqueName="[EEFF_datos]" displayFolder="" count="2" memberValueDatatype="20" unbalanced="0"/>
    <cacheHierarchy uniqueName="[EEFF_datos].[fecha (año)]" caption="fecha (año)" attribute="1" defaultMemberUniqueName="[EEFF_datos].[fecha (año)].[All]" allUniqueName="[EEFF_datos].[fecha (año)].[All]" dimensionUniqueName="[EEFF_datos]" displayFolder="" count="2" memberValueDatatype="130" unbalanced="0">
      <fieldsUsage count="2">
        <fieldUsage x="-1"/>
        <fieldUsage x="0"/>
      </fieldsUsage>
    </cacheHierarchy>
    <cacheHierarchy uniqueName="[EEFF_datos].[fecha (trimestre)]" caption="fecha (trimestre)" attribute="1" defaultMemberUniqueName="[EEFF_datos].[fecha (trimestre)].[All]" allUniqueName="[EEFF_datos].[fecha (trimestre)].[All]" dimensionUniqueName="[EEFF_datos]" displayFolder="" count="2" memberValueDatatype="130" unbalanced="0"/>
    <cacheHierarchy uniqueName="[EEFF_datos].[fecha (mes)]" caption="fecha (mes)" attribute="1" defaultMemberUniqueName="[EEFF_datos].[fecha (mes)].[All]" allUniqueName="[EEFF_datos].[fecha (mes)].[All]" dimensionUniqueName="[EEFF_datos]" displayFolder="" count="2" memberValueDatatype="130" unbalanced="0"/>
    <cacheHierarchy uniqueName="[MEDIDAS].[MEDIDAS]" caption="MEDIDAS" attribute="1" defaultMemberUniqueName="[MEDIDAS].[MEDIDAS].[All]" allUniqueName="[MEDIDAS].[MEDIDAS].[All]" dimensionUniqueName="[MEDIDAS]" displayFolder="" count="2" memberValueDatatype="130" unbalanced="0"/>
    <cacheHierarchy uniqueName="[EEFF_datos].[fecha (índice de meses)]" caption="fecha (índice de meses)" attribute="1" defaultMemberUniqueName="[EEFF_datos].[fecha (índice de meses)].[All]" allUniqueName="[EEFF_datos].[fecha (índice de meses)].[All]" dimensionUniqueName="[EEFF_datos]" displayFolder="" count="2" memberValueDatatype="20" unbalanced="0" hidden="1"/>
    <cacheHierarchy uniqueName="[Measures].[Suma de Valor]" caption="Suma de Valor" measure="1" displayFolder="" measureGroup="EEFF_datos" count="0">
      <extLst>
        <ext xmlns:x15="http://schemas.microsoft.com/office/spreadsheetml/2010/11/main" uri="{B97F6D7D-B522-45F9-BDA1-12C45D357490}">
          <x15:cacheHierarchy aggregatedColumn="4"/>
        </ext>
      </extLst>
    </cacheHierarchy>
    <cacheHierarchy uniqueName="[Measures].[Activo Total]" caption="Activo Total" measure="1" displayFolder="" measureGroup="MEDIDAS" count="0" oneField="1">
      <fieldsUsage count="1">
        <fieldUsage x="1"/>
      </fieldsUsage>
    </cacheHierarchy>
    <cacheHierarchy uniqueName="[Measures].[Pasivo Total]" caption="Pasivo Total" measure="1" displayFolder="" measureGroup="MEDIDAS" count="0" oneField="1">
      <fieldsUsage count="1">
        <fieldUsage x="2"/>
      </fieldsUsage>
    </cacheHierarchy>
    <cacheHierarchy uniqueName="[Measures].[Patrimonio Total]" caption="Patrimonio Total" measure="1" displayFolder="" measureGroup="MEDIDAS" count="0" oneField="1">
      <fieldsUsage count="1">
        <fieldUsage x="3"/>
      </fieldsUsage>
    </cacheHierarchy>
    <cacheHierarchy uniqueName="[Measures].[Razón de Deuda]" caption="Razón de Deuda" measure="1" displayFolder="" measureGroup="MEDIDAS" count="0"/>
    <cacheHierarchy uniqueName="[Measures].[Caja y Equivalente]" caption="Caja y Equivalente" measure="1" displayFolder="" measureGroup="MEDIDAS" count="0"/>
    <cacheHierarchy uniqueName="[Measures].[Activo Corriente]" caption="Activo Corriente" measure="1" displayFolder="" measureGroup="MEDIDAS" count="0"/>
    <cacheHierarchy uniqueName="[Measures].[Activo no Corriente]" caption="Activo no Corriente" measure="1" displayFolder="" measureGroup="MEDIDAS" count="0"/>
    <cacheHierarchy uniqueName="[Measures].[Pasivo Corriente]" caption="Pasivo Corriente" measure="1" displayFolder="" measureGroup="MEDIDAS" count="0"/>
    <cacheHierarchy uniqueName="[Measures].[Pasivo no Corriente]" caption="Pasivo no Corriente" measure="1" displayFolder="" measureGroup="MEDIDAS" count="0"/>
    <cacheHierarchy uniqueName="[Measures].[Liquidez Inmediata]" caption="Liquidez Inmediata" measure="1" displayFolder="" measureGroup="MEDIDAS" count="0"/>
    <cacheHierarchy uniqueName="[Measures].[Razón Corriente]" caption="Razón Corriente" measure="1" displayFolder="" measureGroup="MEDIDAS" count="0"/>
    <cacheHierarchy uniqueName="[Measures].[__XL_Count EEFF_datos]" caption="__XL_Count EEFF_datos" measure="1" displayFolder="" measureGroup="EEFF_datos" count="0" hidden="1"/>
    <cacheHierarchy uniqueName="[Measures].[__XL_Count MEDIDAS]" caption="__XL_Count MEDIDAS" measure="1" displayFolder="" measureGroup="MEDIDAS" count="0" hidden="1"/>
    <cacheHierarchy uniqueName="[Measures].[__No measures defined]" caption="__No measures defined" measure="1" displayFolder="" count="0" hidden="1"/>
  </cacheHierarchies>
  <kpis count="0"/>
  <dimensions count="3">
    <dimension name="EEFF_datos" uniqueName="[EEFF_datos]" caption="EEFF_datos"/>
    <dimension measure="1" name="Measures" uniqueName="[Measures]" caption="Measures"/>
    <dimension name="MEDIDAS" uniqueName="[MEDIDAS]" caption="MEDIDAS"/>
  </dimensions>
  <measureGroups count="2">
    <measureGroup name="EEFF_datos" caption="EEFF_datos"/>
    <measureGroup name="MEDIDAS" caption="MEDIDAS"/>
  </measureGroups>
  <maps count="2">
    <map measureGroup="0" dimension="0"/>
    <map measureGroup="1" dimension="2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Cache/pivotCacheDefinition4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saveData="0" refreshedBy="Administrator" refreshedDate="45943.405572453703" backgroundQuery="1" createdVersion="8" refreshedVersion="8" minRefreshableVersion="3" recordCount="0" supportSubquery="1" supportAdvancedDrill="1" xr:uid="{9E3D2881-FA25-48B0-9E61-0B98F35A92DC}">
  <cacheSource type="external" connectionId="2"/>
  <cacheFields count="3">
    <cacheField name="[EEFF_datos].[fecha (año)].[fecha (año)]" caption="fecha (año)" numFmtId="0" hierarchy="5" level="1">
      <sharedItems count="3">
        <s v="2022"/>
        <s v="2023"/>
        <s v="2024"/>
      </sharedItems>
    </cacheField>
    <cacheField name="[Measures].[Activo Corriente]" caption="Activo Corriente" numFmtId="0" hierarchy="16" level="32767"/>
    <cacheField name="[Measures].[Activo no Corriente]" caption="Activo no Corriente" numFmtId="0" hierarchy="17" level="32767"/>
  </cacheFields>
  <cacheHierarchies count="25">
    <cacheHierarchy uniqueName="[EEFF_datos].[RUBRO PPAL]" caption="RUBRO PPAL" attribute="1" defaultMemberUniqueName="[EEFF_datos].[RUBRO PPAL].[All]" allUniqueName="[EEFF_datos].[RUBRO PPAL].[All]" dimensionUniqueName="[EEFF_datos]" displayFolder="" count="0" memberValueDatatype="130" unbalanced="0"/>
    <cacheHierarchy uniqueName="[EEFF_datos].[Rubro]" caption="Rubro" attribute="1" defaultMemberUniqueName="[EEFF_datos].[Rubro].[All]" allUniqueName="[EEFF_datos].[Rubro].[All]" dimensionUniqueName="[EEFF_datos]" displayFolder="" count="0" memberValueDatatype="130" unbalanced="0"/>
    <cacheHierarchy uniqueName="[EEFF_datos].[Cuenta]" caption="Cuenta" attribute="1" defaultMemberUniqueName="[EEFF_datos].[Cuenta].[All]" allUniqueName="[EEFF_datos].[Cuenta].[All]" dimensionUniqueName="[EEFF_datos]" displayFolder="" count="0" memberValueDatatype="130" unbalanced="0"/>
    <cacheHierarchy uniqueName="[EEFF_datos].[fecha]" caption="fecha" attribute="1" time="1" defaultMemberUniqueName="[EEFF_datos].[fecha].[All]" allUniqueName="[EEFF_datos].[fecha].[All]" dimensionUniqueName="[EEFF_datos]" displayFolder="" count="2" memberValueDatatype="7" unbalanced="0"/>
    <cacheHierarchy uniqueName="[EEFF_datos].[Valor]" caption="Valor" attribute="1" defaultMemberUniqueName="[EEFF_datos].[Valor].[All]" allUniqueName="[EEFF_datos].[Valor].[All]" dimensionUniqueName="[EEFF_datos]" displayFolder="" count="0" memberValueDatatype="20" unbalanced="0"/>
    <cacheHierarchy uniqueName="[EEFF_datos].[fecha (año)]" caption="fecha (año)" attribute="1" defaultMemberUniqueName="[EEFF_datos].[fecha (año)].[All]" allUniqueName="[EEFF_datos].[fecha (año)].[All]" dimensionUniqueName="[EEFF_datos]" displayFolder="" count="2" memberValueDatatype="130" unbalanced="0">
      <fieldsUsage count="2">
        <fieldUsage x="-1"/>
        <fieldUsage x="0"/>
      </fieldsUsage>
    </cacheHierarchy>
    <cacheHierarchy uniqueName="[EEFF_datos].[fecha (trimestre)]" caption="fecha (trimestre)" attribute="1" defaultMemberUniqueName="[EEFF_datos].[fecha (trimestre)].[All]" allUniqueName="[EEFF_datos].[fecha (trimestre)].[All]" dimensionUniqueName="[EEFF_datos]" displayFolder="" count="2" memberValueDatatype="130" unbalanced="0"/>
    <cacheHierarchy uniqueName="[EEFF_datos].[fecha (mes)]" caption="fecha (mes)" attribute="1" defaultMemberUniqueName="[EEFF_datos].[fecha (mes)].[All]" allUniqueName="[EEFF_datos].[fecha (mes)].[All]" dimensionUniqueName="[EEFF_datos]" displayFolder="" count="2" memberValueDatatype="130" unbalanced="0"/>
    <cacheHierarchy uniqueName="[MEDIDAS].[MEDIDAS]" caption="MEDIDAS" attribute="1" defaultMemberUniqueName="[MEDIDAS].[MEDIDAS].[All]" allUniqueName="[MEDIDAS].[MEDIDAS].[All]" dimensionUniqueName="[MEDIDAS]" displayFolder="" count="0" memberValueDatatype="130" unbalanced="0"/>
    <cacheHierarchy uniqueName="[EEFF_datos].[fecha (índice de meses)]" caption="fecha (índice de meses)" attribute="1" defaultMemberUniqueName="[EEFF_datos].[fecha (índice de meses)].[All]" allUniqueName="[EEFF_datos].[fecha (índice de meses)].[All]" dimensionUniqueName="[EEFF_datos]" displayFolder="" count="0" memberValueDatatype="20" unbalanced="0" hidden="1"/>
    <cacheHierarchy uniqueName="[Measures].[Suma de Valor]" caption="Suma de Valor" measure="1" displayFolder="" measureGroup="EEFF_datos" count="0">
      <extLst>
        <ext xmlns:x15="http://schemas.microsoft.com/office/spreadsheetml/2010/11/main" uri="{B97F6D7D-B522-45F9-BDA1-12C45D357490}">
          <x15:cacheHierarchy aggregatedColumn="4"/>
        </ext>
      </extLst>
    </cacheHierarchy>
    <cacheHierarchy uniqueName="[Measures].[Activo Total]" caption="Activo Total" measure="1" displayFolder="" measureGroup="MEDIDAS" count="0"/>
    <cacheHierarchy uniqueName="[Measures].[Pasivo Total]" caption="Pasivo Total" measure="1" displayFolder="" measureGroup="MEDIDAS" count="0"/>
    <cacheHierarchy uniqueName="[Measures].[Patrimonio Total]" caption="Patrimonio Total" measure="1" displayFolder="" measureGroup="MEDIDAS" count="0"/>
    <cacheHierarchy uniqueName="[Measures].[Razón de Deuda]" caption="Razón de Deuda" measure="1" displayFolder="" measureGroup="MEDIDAS" count="0"/>
    <cacheHierarchy uniqueName="[Measures].[Caja y Equivalente]" caption="Caja y Equivalente" measure="1" displayFolder="" measureGroup="MEDIDAS" count="0"/>
    <cacheHierarchy uniqueName="[Measures].[Activo Corriente]" caption="Activo Corriente" measure="1" displayFolder="" measureGroup="MEDIDAS" count="0" oneField="1">
      <fieldsUsage count="1">
        <fieldUsage x="1"/>
      </fieldsUsage>
    </cacheHierarchy>
    <cacheHierarchy uniqueName="[Measures].[Activo no Corriente]" caption="Activo no Corriente" measure="1" displayFolder="" measureGroup="MEDIDAS" count="0" oneField="1">
      <fieldsUsage count="1">
        <fieldUsage x="2"/>
      </fieldsUsage>
    </cacheHierarchy>
    <cacheHierarchy uniqueName="[Measures].[Pasivo Corriente]" caption="Pasivo Corriente" measure="1" displayFolder="" measureGroup="MEDIDAS" count="0"/>
    <cacheHierarchy uniqueName="[Measures].[Pasivo no Corriente]" caption="Pasivo no Corriente" measure="1" displayFolder="" measureGroup="MEDIDAS" count="0"/>
    <cacheHierarchy uniqueName="[Measures].[Liquidez Inmediata]" caption="Liquidez Inmediata" measure="1" displayFolder="" measureGroup="MEDIDAS" count="0"/>
    <cacheHierarchy uniqueName="[Measures].[Razón Corriente]" caption="Razón Corriente" measure="1" displayFolder="" measureGroup="MEDIDAS" count="0"/>
    <cacheHierarchy uniqueName="[Measures].[__XL_Count EEFF_datos]" caption="__XL_Count EEFF_datos" measure="1" displayFolder="" measureGroup="EEFF_datos" count="0" hidden="1"/>
    <cacheHierarchy uniqueName="[Measures].[__XL_Count MEDIDAS]" caption="__XL_Count MEDIDAS" measure="1" displayFolder="" measureGroup="MEDIDAS" count="0" hidden="1"/>
    <cacheHierarchy uniqueName="[Measures].[__No measures defined]" caption="__No measures defined" measure="1" displayFolder="" count="0" hidden="1"/>
  </cacheHierarchies>
  <kpis count="0"/>
  <dimensions count="3">
    <dimension name="EEFF_datos" uniqueName="[EEFF_datos]" caption="EEFF_datos"/>
    <dimension measure="1" name="Measures" uniqueName="[Measures]" caption="Measures"/>
    <dimension name="MEDIDAS" uniqueName="[MEDIDAS]" caption="MEDIDAS"/>
  </dimensions>
  <measureGroups count="2">
    <measureGroup name="EEFF_datos" caption="EEFF_datos"/>
    <measureGroup name="MEDIDAS" caption="MEDIDAS"/>
  </measureGroups>
  <maps count="2">
    <map measureGroup="0" dimension="0"/>
    <map measureGroup="1" dimension="2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Cache/pivotCacheDefinition5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saveData="0" refreshedBy="Administrator" refreshedDate="45943.405572800926" backgroundQuery="1" createdVersion="8" refreshedVersion="8" minRefreshableVersion="3" recordCount="0" supportSubquery="1" supportAdvancedDrill="1" xr:uid="{E68AFA7B-1F92-495E-8CD1-ED1E6DB83FD8}">
  <cacheSource type="external" connectionId="2"/>
  <cacheFields count="2">
    <cacheField name="[EEFF_datos].[fecha (año)].[fecha (año)]" caption="fecha (año)" numFmtId="0" hierarchy="5" level="1">
      <sharedItems count="3">
        <s v="2022"/>
        <s v="2023"/>
        <s v="2024"/>
      </sharedItems>
    </cacheField>
    <cacheField name="[Measures].[Razón Corriente]" caption="Razón Corriente" numFmtId="0" hierarchy="21" level="32767"/>
  </cacheFields>
  <cacheHierarchies count="25">
    <cacheHierarchy uniqueName="[EEFF_datos].[RUBRO PPAL]" caption="RUBRO PPAL" attribute="1" defaultMemberUniqueName="[EEFF_datos].[RUBRO PPAL].[All]" allUniqueName="[EEFF_datos].[RUBRO PPAL].[All]" dimensionUniqueName="[EEFF_datos]" displayFolder="" count="0" memberValueDatatype="130" unbalanced="0"/>
    <cacheHierarchy uniqueName="[EEFF_datos].[Rubro]" caption="Rubro" attribute="1" defaultMemberUniqueName="[EEFF_datos].[Rubro].[All]" allUniqueName="[EEFF_datos].[Rubro].[All]" dimensionUniqueName="[EEFF_datos]" displayFolder="" count="0" memberValueDatatype="130" unbalanced="0"/>
    <cacheHierarchy uniqueName="[EEFF_datos].[Cuenta]" caption="Cuenta" attribute="1" defaultMemberUniqueName="[EEFF_datos].[Cuenta].[All]" allUniqueName="[EEFF_datos].[Cuenta].[All]" dimensionUniqueName="[EEFF_datos]" displayFolder="" count="0" memberValueDatatype="130" unbalanced="0"/>
    <cacheHierarchy uniqueName="[EEFF_datos].[fecha]" caption="fecha" attribute="1" time="1" defaultMemberUniqueName="[EEFF_datos].[fecha].[All]" allUniqueName="[EEFF_datos].[fecha].[All]" dimensionUniqueName="[EEFF_datos]" displayFolder="" count="2" memberValueDatatype="7" unbalanced="0"/>
    <cacheHierarchy uniqueName="[EEFF_datos].[Valor]" caption="Valor" attribute="1" defaultMemberUniqueName="[EEFF_datos].[Valor].[All]" allUniqueName="[EEFF_datos].[Valor].[All]" dimensionUniqueName="[EEFF_datos]" displayFolder="" count="0" memberValueDatatype="20" unbalanced="0"/>
    <cacheHierarchy uniqueName="[EEFF_datos].[fecha (año)]" caption="fecha (año)" attribute="1" defaultMemberUniqueName="[EEFF_datos].[fecha (año)].[All]" allUniqueName="[EEFF_datos].[fecha (año)].[All]" dimensionUniqueName="[EEFF_datos]" displayFolder="" count="2" memberValueDatatype="130" unbalanced="0">
      <fieldsUsage count="2">
        <fieldUsage x="-1"/>
        <fieldUsage x="0"/>
      </fieldsUsage>
    </cacheHierarchy>
    <cacheHierarchy uniqueName="[EEFF_datos].[fecha (trimestre)]" caption="fecha (trimestre)" attribute="1" defaultMemberUniqueName="[EEFF_datos].[fecha (trimestre)].[All]" allUniqueName="[EEFF_datos].[fecha (trimestre)].[All]" dimensionUniqueName="[EEFF_datos]" displayFolder="" count="2" memberValueDatatype="130" unbalanced="0"/>
    <cacheHierarchy uniqueName="[EEFF_datos].[fecha (mes)]" caption="fecha (mes)" attribute="1" defaultMemberUniqueName="[EEFF_datos].[fecha (mes)].[All]" allUniqueName="[EEFF_datos].[fecha (mes)].[All]" dimensionUniqueName="[EEFF_datos]" displayFolder="" count="2" memberValueDatatype="130" unbalanced="0"/>
    <cacheHierarchy uniqueName="[MEDIDAS].[MEDIDAS]" caption="MEDIDAS" attribute="1" defaultMemberUniqueName="[MEDIDAS].[MEDIDAS].[All]" allUniqueName="[MEDIDAS].[MEDIDAS].[All]" dimensionUniqueName="[MEDIDAS]" displayFolder="" count="0" memberValueDatatype="130" unbalanced="0"/>
    <cacheHierarchy uniqueName="[EEFF_datos].[fecha (índice de meses)]" caption="fecha (índice de meses)" attribute="1" defaultMemberUniqueName="[EEFF_datos].[fecha (índice de meses)].[All]" allUniqueName="[EEFF_datos].[fecha (índice de meses)].[All]" dimensionUniqueName="[EEFF_datos]" displayFolder="" count="0" memberValueDatatype="20" unbalanced="0" hidden="1"/>
    <cacheHierarchy uniqueName="[Measures].[Suma de Valor]" caption="Suma de Valor" measure="1" displayFolder="" measureGroup="EEFF_datos" count="0">
      <extLst>
        <ext xmlns:x15="http://schemas.microsoft.com/office/spreadsheetml/2010/11/main" uri="{B97F6D7D-B522-45F9-BDA1-12C45D357490}">
          <x15:cacheHierarchy aggregatedColumn="4"/>
        </ext>
      </extLst>
    </cacheHierarchy>
    <cacheHierarchy uniqueName="[Measures].[Activo Total]" caption="Activo Total" measure="1" displayFolder="" measureGroup="MEDIDAS" count="0"/>
    <cacheHierarchy uniqueName="[Measures].[Pasivo Total]" caption="Pasivo Total" measure="1" displayFolder="" measureGroup="MEDIDAS" count="0"/>
    <cacheHierarchy uniqueName="[Measures].[Patrimonio Total]" caption="Patrimonio Total" measure="1" displayFolder="" measureGroup="MEDIDAS" count="0"/>
    <cacheHierarchy uniqueName="[Measures].[Razón de Deuda]" caption="Razón de Deuda" measure="1" displayFolder="" measureGroup="MEDIDAS" count="0"/>
    <cacheHierarchy uniqueName="[Measures].[Caja y Equivalente]" caption="Caja y Equivalente" measure="1" displayFolder="" measureGroup="MEDIDAS" count="0"/>
    <cacheHierarchy uniqueName="[Measures].[Activo Corriente]" caption="Activo Corriente" measure="1" displayFolder="" measureGroup="MEDIDAS" count="0"/>
    <cacheHierarchy uniqueName="[Measures].[Activo no Corriente]" caption="Activo no Corriente" measure="1" displayFolder="" measureGroup="MEDIDAS" count="0"/>
    <cacheHierarchy uniqueName="[Measures].[Pasivo Corriente]" caption="Pasivo Corriente" measure="1" displayFolder="" measureGroup="MEDIDAS" count="0"/>
    <cacheHierarchy uniqueName="[Measures].[Pasivo no Corriente]" caption="Pasivo no Corriente" measure="1" displayFolder="" measureGroup="MEDIDAS" count="0"/>
    <cacheHierarchy uniqueName="[Measures].[Liquidez Inmediata]" caption="Liquidez Inmediata" measure="1" displayFolder="" measureGroup="MEDIDAS" count="0"/>
    <cacheHierarchy uniqueName="[Measures].[Razón Corriente]" caption="Razón Corriente" measure="1" displayFolder="" measureGroup="MEDIDAS" count="0" oneField="1">
      <fieldsUsage count="1">
        <fieldUsage x="1"/>
      </fieldsUsage>
    </cacheHierarchy>
    <cacheHierarchy uniqueName="[Measures].[__XL_Count EEFF_datos]" caption="__XL_Count EEFF_datos" measure="1" displayFolder="" measureGroup="EEFF_datos" count="0" hidden="1"/>
    <cacheHierarchy uniqueName="[Measures].[__XL_Count MEDIDAS]" caption="__XL_Count MEDIDAS" measure="1" displayFolder="" measureGroup="MEDIDAS" count="0" hidden="1"/>
    <cacheHierarchy uniqueName="[Measures].[__No measures defined]" caption="__No measures defined" measure="1" displayFolder="" count="0" hidden="1"/>
  </cacheHierarchies>
  <kpis count="0"/>
  <dimensions count="3">
    <dimension name="EEFF_datos" uniqueName="[EEFF_datos]" caption="EEFF_datos"/>
    <dimension measure="1" name="Measures" uniqueName="[Measures]" caption="Measures"/>
    <dimension name="MEDIDAS" uniqueName="[MEDIDAS]" caption="MEDIDAS"/>
  </dimensions>
  <measureGroups count="2">
    <measureGroup name="EEFF_datos" caption="EEFF_datos"/>
    <measureGroup name="MEDIDAS" caption="MEDIDAS"/>
  </measureGroups>
  <maps count="2">
    <map measureGroup="0" dimension="0"/>
    <map measureGroup="1" dimension="2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Cache/pivotCacheDefinition6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saveData="0" refreshedBy="Administrator" refreshedDate="45943.405573263888" backgroundQuery="1" createdVersion="8" refreshedVersion="8" minRefreshableVersion="3" recordCount="0" supportSubquery="1" supportAdvancedDrill="1" xr:uid="{23D0D11F-B386-4B1C-9457-1648E6BE0047}">
  <cacheSource type="external" connectionId="2"/>
  <cacheFields count="8">
    <cacheField name="[EEFF_datos].[RUBRO PPAL].[RUBRO PPAL]" caption="RUBRO PPAL" numFmtId="0" level="1">
      <sharedItems count="3">
        <s v="Activo"/>
        <s v="Pasivo"/>
        <s v="Patrimonio"/>
      </sharedItems>
    </cacheField>
    <cacheField name="[EEFF_datos].[Rubro].[Rubro]" caption="Rubro" numFmtId="0" hierarchy="1" level="1">
      <sharedItems count="5">
        <s v="Activo Corriente"/>
        <s v="Activo no corriente"/>
        <s v="Pasivo Corriente"/>
        <s v="Pasivo no Corriente"/>
        <s v="Patrimonio"/>
      </sharedItems>
    </cacheField>
    <cacheField name="[EEFF_datos].[Cuenta].[Cuenta]" caption="Cuenta" numFmtId="0" hierarchy="2" level="1">
      <sharedItems count="22">
        <s v="Caja y Equivalentes"/>
        <s v="Cuentas a Cobrar"/>
        <s v="Inventarios"/>
        <s v="Otros Activos Corrientes"/>
        <s v="Otros Créditos"/>
        <s v="Créditos a Largo Plazo"/>
        <s v="Intangible"/>
        <s v="Propiedad, Planta y Equipo "/>
        <s v="Obligaciones Fiscales"/>
        <s v="Obligaciones Laborales"/>
        <s v="Otras Obligaciones"/>
        <s v="Prestamos y Financ"/>
        <s v="Proveedores"/>
        <s v="Provisiones"/>
        <s v="Impuestos Diferidos"/>
        <s v="Otras Obligaciones "/>
        <s v="Provisiones "/>
        <s v="Ajustes al Patrimonio"/>
        <s v="Capital Social Realizado "/>
        <s v="Reserva de Retencion de Beneficios"/>
        <s v="Reserva Legal "/>
        <s v="Reservas de Capital "/>
      </sharedItems>
    </cacheField>
    <cacheField name="[Measures].[Suma de Valor]" caption="Suma de Valor" numFmtId="0" hierarchy="10" level="32767"/>
    <cacheField name="[EEFF_datos].[fecha].[fecha]" caption="fecha" numFmtId="0" hierarchy="3" level="1">
      <sharedItems containsSemiMixedTypes="0" containsNonDate="0" containsDate="1" containsString="0" minDate="2022-12-31T00:00:00" maxDate="2025-01-01T00:00:00" count="3">
        <d v="2022-12-31T00:00:00"/>
        <d v="2023-12-31T00:00:00"/>
        <d v="2024-12-31T00:00:00"/>
      </sharedItems>
    </cacheField>
    <cacheField name="[EEFF_datos].[fecha (mes)].[fecha (mes)]" caption="fecha (mes)" numFmtId="0" hierarchy="7" level="1">
      <sharedItems count="1">
        <s v="dic"/>
      </sharedItems>
    </cacheField>
    <cacheField name="[EEFF_datos].[fecha (trimestre)].[fecha (trimestre)]" caption="fecha (trimestre)" numFmtId="0" hierarchy="6" level="1">
      <sharedItems count="1">
        <s v="Tri4"/>
      </sharedItems>
    </cacheField>
    <cacheField name="[EEFF_datos].[fecha (año)].[fecha (año)]" caption="fecha (año)" numFmtId="0" hierarchy="5" level="1">
      <sharedItems count="3">
        <s v="2022"/>
        <s v="2023"/>
        <s v="2024"/>
      </sharedItems>
    </cacheField>
  </cacheFields>
  <cacheHierarchies count="25">
    <cacheHierarchy uniqueName="[EEFF_datos].[RUBRO PPAL]" caption="RUBRO PPAL" attribute="1" defaultMemberUniqueName="[EEFF_datos].[RUBRO PPAL].[All]" allUniqueName="[EEFF_datos].[RUBRO PPAL].[All]" dimensionUniqueName="[EEFF_datos]" displayFolder="" count="2" memberValueDatatype="130" unbalanced="0">
      <fieldsUsage count="2">
        <fieldUsage x="-1"/>
        <fieldUsage x="0"/>
      </fieldsUsage>
    </cacheHierarchy>
    <cacheHierarchy uniqueName="[EEFF_datos].[Rubro]" caption="Rubro" attribute="1" defaultMemberUniqueName="[EEFF_datos].[Rubro].[All]" allUniqueName="[EEFF_datos].[Rubro].[All]" dimensionUniqueName="[EEFF_datos]" displayFolder="" count="2" memberValueDatatype="130" unbalanced="0">
      <fieldsUsage count="2">
        <fieldUsage x="-1"/>
        <fieldUsage x="1"/>
      </fieldsUsage>
    </cacheHierarchy>
    <cacheHierarchy uniqueName="[EEFF_datos].[Cuenta]" caption="Cuenta" attribute="1" defaultMemberUniqueName="[EEFF_datos].[Cuenta].[All]" allUniqueName="[EEFF_datos].[Cuenta].[All]" dimensionUniqueName="[EEFF_datos]" displayFolder="" count="2" memberValueDatatype="130" unbalanced="0">
      <fieldsUsage count="2">
        <fieldUsage x="-1"/>
        <fieldUsage x="2"/>
      </fieldsUsage>
    </cacheHierarchy>
    <cacheHierarchy uniqueName="[EEFF_datos].[fecha]" caption="fecha" attribute="1" time="1" defaultMemberUniqueName="[EEFF_datos].[fecha].[All]" allUniqueName="[EEFF_datos].[fecha].[All]" dimensionUniqueName="[EEFF_datos]" displayFolder="" count="2" memberValueDatatype="7" unbalanced="0">
      <fieldsUsage count="2">
        <fieldUsage x="-1"/>
        <fieldUsage x="4"/>
      </fieldsUsage>
    </cacheHierarchy>
    <cacheHierarchy uniqueName="[EEFF_datos].[Valor]" caption="Valor" attribute="1" defaultMemberUniqueName="[EEFF_datos].[Valor].[All]" allUniqueName="[EEFF_datos].[Valor].[All]" dimensionUniqueName="[EEFF_datos]" displayFolder="" count="0" memberValueDatatype="20" unbalanced="0"/>
    <cacheHierarchy uniqueName="[EEFF_datos].[fecha (año)]" caption="fecha (año)" attribute="1" defaultMemberUniqueName="[EEFF_datos].[fecha (año)].[All]" allUniqueName="[EEFF_datos].[fecha (año)].[All]" dimensionUniqueName="[EEFF_datos]" displayFolder="" count="2" memberValueDatatype="130" unbalanced="0">
      <fieldsUsage count="2">
        <fieldUsage x="-1"/>
        <fieldUsage x="7"/>
      </fieldsUsage>
    </cacheHierarchy>
    <cacheHierarchy uniqueName="[EEFF_datos].[fecha (trimestre)]" caption="fecha (trimestre)" attribute="1" defaultMemberUniqueName="[EEFF_datos].[fecha (trimestre)].[All]" allUniqueName="[EEFF_datos].[fecha (trimestre)].[All]" dimensionUniqueName="[EEFF_datos]" displayFolder="" count="2" memberValueDatatype="130" unbalanced="0">
      <fieldsUsage count="2">
        <fieldUsage x="-1"/>
        <fieldUsage x="6"/>
      </fieldsUsage>
    </cacheHierarchy>
    <cacheHierarchy uniqueName="[EEFF_datos].[fecha (mes)]" caption="fecha (mes)" attribute="1" defaultMemberUniqueName="[EEFF_datos].[fecha (mes)].[All]" allUniqueName="[EEFF_datos].[fecha (mes)].[All]" dimensionUniqueName="[EEFF_datos]" displayFolder="" count="2" memberValueDatatype="130" unbalanced="0">
      <fieldsUsage count="2">
        <fieldUsage x="-1"/>
        <fieldUsage x="5"/>
      </fieldsUsage>
    </cacheHierarchy>
    <cacheHierarchy uniqueName="[MEDIDAS].[MEDIDAS]" caption="MEDIDAS" attribute="1" defaultMemberUniqueName="[MEDIDAS].[MEDIDAS].[All]" allUniqueName="[MEDIDAS].[MEDIDAS].[All]" dimensionUniqueName="[MEDIDAS]" displayFolder="" count="0" memberValueDatatype="130" unbalanced="0"/>
    <cacheHierarchy uniqueName="[EEFF_datos].[fecha (índice de meses)]" caption="fecha (índice de meses)" attribute="1" defaultMemberUniqueName="[EEFF_datos].[fecha (índice de meses)].[All]" allUniqueName="[EEFF_datos].[fecha (índice de meses)].[All]" dimensionUniqueName="[EEFF_datos]" displayFolder="" count="0" memberValueDatatype="20" unbalanced="0" hidden="1"/>
    <cacheHierarchy uniqueName="[Measures].[Suma de Valor]" caption="Suma de Valor" measure="1" displayFolder="" measureGroup="EEFF_datos" count="0" oneField="1">
      <fieldsUsage count="1">
        <fieldUsage x="3"/>
      </fieldsUsage>
      <extLst>
        <ext xmlns:x15="http://schemas.microsoft.com/office/spreadsheetml/2010/11/main" uri="{B97F6D7D-B522-45F9-BDA1-12C45D357490}">
          <x15:cacheHierarchy aggregatedColumn="4"/>
        </ext>
      </extLst>
    </cacheHierarchy>
    <cacheHierarchy uniqueName="[Measures].[Activo Total]" caption="Activo Total" measure="1" displayFolder="" measureGroup="MEDIDAS" count="0"/>
    <cacheHierarchy uniqueName="[Measures].[Pasivo Total]" caption="Pasivo Total" measure="1" displayFolder="" measureGroup="MEDIDAS" count="0"/>
    <cacheHierarchy uniqueName="[Measures].[Patrimonio Total]" caption="Patrimonio Total" measure="1" displayFolder="" measureGroup="MEDIDAS" count="0"/>
    <cacheHierarchy uniqueName="[Measures].[Razón de Deuda]" caption="Razón de Deuda" measure="1" displayFolder="" measureGroup="MEDIDAS" count="0"/>
    <cacheHierarchy uniqueName="[Measures].[Caja y Equivalente]" caption="Caja y Equivalente" measure="1" displayFolder="" measureGroup="MEDIDAS" count="0"/>
    <cacheHierarchy uniqueName="[Measures].[Activo Corriente]" caption="Activo Corriente" measure="1" displayFolder="" measureGroup="MEDIDAS" count="0"/>
    <cacheHierarchy uniqueName="[Measures].[Activo no Corriente]" caption="Activo no Corriente" measure="1" displayFolder="" measureGroup="MEDIDAS" count="0"/>
    <cacheHierarchy uniqueName="[Measures].[Pasivo Corriente]" caption="Pasivo Corriente" measure="1" displayFolder="" measureGroup="MEDIDAS" count="0"/>
    <cacheHierarchy uniqueName="[Measures].[Pasivo no Corriente]" caption="Pasivo no Corriente" measure="1" displayFolder="" measureGroup="MEDIDAS" count="0"/>
    <cacheHierarchy uniqueName="[Measures].[Liquidez Inmediata]" caption="Liquidez Inmediata" measure="1" displayFolder="" measureGroup="MEDIDAS" count="0"/>
    <cacheHierarchy uniqueName="[Measures].[Razón Corriente]" caption="Razón Corriente" measure="1" displayFolder="" measureGroup="MEDIDAS" count="0"/>
    <cacheHierarchy uniqueName="[Measures].[__XL_Count EEFF_datos]" caption="__XL_Count EEFF_datos" measure="1" displayFolder="" measureGroup="EEFF_datos" count="0" hidden="1"/>
    <cacheHierarchy uniqueName="[Measures].[__XL_Count MEDIDAS]" caption="__XL_Count MEDIDAS" measure="1" displayFolder="" measureGroup="MEDIDAS" count="0" hidden="1"/>
    <cacheHierarchy uniqueName="[Measures].[__No measures defined]" caption="__No measures defined" measure="1" displayFolder="" count="0" hidden="1"/>
  </cacheHierarchies>
  <kpis count="0"/>
  <dimensions count="3">
    <dimension name="EEFF_datos" uniqueName="[EEFF_datos]" caption="EEFF_datos"/>
    <dimension measure="1" name="Measures" uniqueName="[Measures]" caption="Measures"/>
    <dimension name="MEDIDAS" uniqueName="[MEDIDAS]" caption="MEDIDAS"/>
  </dimensions>
  <measureGroups count="2">
    <measureGroup name="EEFF_datos" caption="EEFF_datos"/>
    <measureGroup name="MEDIDAS" caption="MEDIDAS"/>
  </measureGroups>
  <maps count="2">
    <map measureGroup="0" dimension="0"/>
    <map measureGroup="1" dimension="2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Cache/pivotCacheDefinition7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saveData="0" refreshedBy="Administrator" refreshedDate="45943.405573495373" backgroundQuery="1" createdVersion="8" refreshedVersion="8" minRefreshableVersion="3" recordCount="0" supportSubquery="1" supportAdvancedDrill="1" xr:uid="{09FF530F-E405-4876-AFD9-10F6AFE9D179}">
  <cacheSource type="external" connectionId="2"/>
  <cacheFields count="2">
    <cacheField name="[Measures].[Liquidez Inmediata]" caption="Liquidez Inmediata" numFmtId="0" hierarchy="20" level="32767"/>
    <cacheField name="[EEFF_datos].[fecha (año)].[fecha (año)]" caption="fecha (año)" numFmtId="0" hierarchy="5" level="1">
      <sharedItems count="3">
        <s v="2022"/>
        <s v="2023"/>
        <s v="2024"/>
      </sharedItems>
    </cacheField>
  </cacheFields>
  <cacheHierarchies count="25">
    <cacheHierarchy uniqueName="[EEFF_datos].[RUBRO PPAL]" caption="RUBRO PPAL" attribute="1" defaultMemberUniqueName="[EEFF_datos].[RUBRO PPAL].[All]" allUniqueName="[EEFF_datos].[RUBRO PPAL].[All]" dimensionUniqueName="[EEFF_datos]" displayFolder="" count="0" memberValueDatatype="130" unbalanced="0"/>
    <cacheHierarchy uniqueName="[EEFF_datos].[Rubro]" caption="Rubro" attribute="1" defaultMemberUniqueName="[EEFF_datos].[Rubro].[All]" allUniqueName="[EEFF_datos].[Rubro].[All]" dimensionUniqueName="[EEFF_datos]" displayFolder="" count="0" memberValueDatatype="130" unbalanced="0"/>
    <cacheHierarchy uniqueName="[EEFF_datos].[Cuenta]" caption="Cuenta" attribute="1" defaultMemberUniqueName="[EEFF_datos].[Cuenta].[All]" allUniqueName="[EEFF_datos].[Cuenta].[All]" dimensionUniqueName="[EEFF_datos]" displayFolder="" count="0" memberValueDatatype="130" unbalanced="0"/>
    <cacheHierarchy uniqueName="[EEFF_datos].[fecha]" caption="fecha" attribute="1" time="1" defaultMemberUniqueName="[EEFF_datos].[fecha].[All]" allUniqueName="[EEFF_datos].[fecha].[All]" dimensionUniqueName="[EEFF_datos]" displayFolder="" count="2" memberValueDatatype="7" unbalanced="0"/>
    <cacheHierarchy uniqueName="[EEFF_datos].[Valor]" caption="Valor" attribute="1" defaultMemberUniqueName="[EEFF_datos].[Valor].[All]" allUniqueName="[EEFF_datos].[Valor].[All]" dimensionUniqueName="[EEFF_datos]" displayFolder="" count="0" memberValueDatatype="20" unbalanced="0"/>
    <cacheHierarchy uniqueName="[EEFF_datos].[fecha (año)]" caption="fecha (año)" attribute="1" defaultMemberUniqueName="[EEFF_datos].[fecha (año)].[All]" allUniqueName="[EEFF_datos].[fecha (año)].[All]" dimensionUniqueName="[EEFF_datos]" displayFolder="" count="2" memberValueDatatype="130" unbalanced="0">
      <fieldsUsage count="2">
        <fieldUsage x="-1"/>
        <fieldUsage x="1"/>
      </fieldsUsage>
    </cacheHierarchy>
    <cacheHierarchy uniqueName="[EEFF_datos].[fecha (trimestre)]" caption="fecha (trimestre)" attribute="1" defaultMemberUniqueName="[EEFF_datos].[fecha (trimestre)].[All]" allUniqueName="[EEFF_datos].[fecha (trimestre)].[All]" dimensionUniqueName="[EEFF_datos]" displayFolder="" count="2" memberValueDatatype="130" unbalanced="0"/>
    <cacheHierarchy uniqueName="[EEFF_datos].[fecha (mes)]" caption="fecha (mes)" attribute="1" defaultMemberUniqueName="[EEFF_datos].[fecha (mes)].[All]" allUniqueName="[EEFF_datos].[fecha (mes)].[All]" dimensionUniqueName="[EEFF_datos]" displayFolder="" count="2" memberValueDatatype="130" unbalanced="0"/>
    <cacheHierarchy uniqueName="[MEDIDAS].[MEDIDAS]" caption="MEDIDAS" attribute="1" defaultMemberUniqueName="[MEDIDAS].[MEDIDAS].[All]" allUniqueName="[MEDIDAS].[MEDIDAS].[All]" dimensionUniqueName="[MEDIDAS]" displayFolder="" count="0" memberValueDatatype="130" unbalanced="0"/>
    <cacheHierarchy uniqueName="[EEFF_datos].[fecha (índice de meses)]" caption="fecha (índice de meses)" attribute="1" defaultMemberUniqueName="[EEFF_datos].[fecha (índice de meses)].[All]" allUniqueName="[EEFF_datos].[fecha (índice de meses)].[All]" dimensionUniqueName="[EEFF_datos]" displayFolder="" count="0" memberValueDatatype="20" unbalanced="0" hidden="1"/>
    <cacheHierarchy uniqueName="[Measures].[Suma de Valor]" caption="Suma de Valor" measure="1" displayFolder="" measureGroup="EEFF_datos" count="0">
      <extLst>
        <ext xmlns:x15="http://schemas.microsoft.com/office/spreadsheetml/2010/11/main" uri="{B97F6D7D-B522-45F9-BDA1-12C45D357490}">
          <x15:cacheHierarchy aggregatedColumn="4"/>
        </ext>
      </extLst>
    </cacheHierarchy>
    <cacheHierarchy uniqueName="[Measures].[Activo Total]" caption="Activo Total" measure="1" displayFolder="" measureGroup="MEDIDAS" count="0"/>
    <cacheHierarchy uniqueName="[Measures].[Pasivo Total]" caption="Pasivo Total" measure="1" displayFolder="" measureGroup="MEDIDAS" count="0"/>
    <cacheHierarchy uniqueName="[Measures].[Patrimonio Total]" caption="Patrimonio Total" measure="1" displayFolder="" measureGroup="MEDIDAS" count="0"/>
    <cacheHierarchy uniqueName="[Measures].[Razón de Deuda]" caption="Razón de Deuda" measure="1" displayFolder="" measureGroup="MEDIDAS" count="0"/>
    <cacheHierarchy uniqueName="[Measures].[Caja y Equivalente]" caption="Caja y Equivalente" measure="1" displayFolder="" measureGroup="MEDIDAS" count="0"/>
    <cacheHierarchy uniqueName="[Measures].[Activo Corriente]" caption="Activo Corriente" measure="1" displayFolder="" measureGroup="MEDIDAS" count="0"/>
    <cacheHierarchy uniqueName="[Measures].[Activo no Corriente]" caption="Activo no Corriente" measure="1" displayFolder="" measureGroup="MEDIDAS" count="0"/>
    <cacheHierarchy uniqueName="[Measures].[Pasivo Corriente]" caption="Pasivo Corriente" measure="1" displayFolder="" measureGroup="MEDIDAS" count="0"/>
    <cacheHierarchy uniqueName="[Measures].[Pasivo no Corriente]" caption="Pasivo no Corriente" measure="1" displayFolder="" measureGroup="MEDIDAS" count="0"/>
    <cacheHierarchy uniqueName="[Measures].[Liquidez Inmediata]" caption="Liquidez Inmediata" measure="1" displayFolder="" measureGroup="MEDIDAS" count="0" oneField="1">
      <fieldsUsage count="1">
        <fieldUsage x="0"/>
      </fieldsUsage>
    </cacheHierarchy>
    <cacheHierarchy uniqueName="[Measures].[Razón Corriente]" caption="Razón Corriente" measure="1" displayFolder="" measureGroup="MEDIDAS" count="0"/>
    <cacheHierarchy uniqueName="[Measures].[__XL_Count EEFF_datos]" caption="__XL_Count EEFF_datos" measure="1" displayFolder="" measureGroup="EEFF_datos" count="0" hidden="1"/>
    <cacheHierarchy uniqueName="[Measures].[__XL_Count MEDIDAS]" caption="__XL_Count MEDIDAS" measure="1" displayFolder="" measureGroup="MEDIDAS" count="0" hidden="1"/>
    <cacheHierarchy uniqueName="[Measures].[__No measures defined]" caption="__No measures defined" measure="1" displayFolder="" count="0" hidden="1"/>
  </cacheHierarchies>
  <kpis count="0"/>
  <dimensions count="3">
    <dimension name="EEFF_datos" uniqueName="[EEFF_datos]" caption="EEFF_datos"/>
    <dimension measure="1" name="Measures" uniqueName="[Measures]" caption="Measures"/>
    <dimension name="MEDIDAS" uniqueName="[MEDIDAS]" caption="MEDIDAS"/>
  </dimensions>
  <measureGroups count="2">
    <measureGroup name="EEFF_datos" caption="EEFF_datos"/>
    <measureGroup name="MEDIDAS" caption="MEDIDAS"/>
  </measureGroups>
  <maps count="2">
    <map measureGroup="0" dimension="0"/>
    <map measureGroup="1" dimension="2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Cache/pivotCacheDefinition8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saveData="0" refreshedBy="Administrator" refreshedDate="45943.405573611111" backgroundQuery="1" createdVersion="8" refreshedVersion="8" minRefreshableVersion="3" recordCount="0" supportSubquery="1" supportAdvancedDrill="1" xr:uid="{C4FD19EB-82CF-45CD-A217-8046618397FB}">
  <cacheSource type="external" connectionId="2"/>
  <cacheFields count="2">
    <cacheField name="[Measures].[Activo Corriente]" caption="Activo Corriente" numFmtId="0" hierarchy="16" level="32767"/>
    <cacheField name="[EEFF_datos].[fecha (año)].[fecha (año)]" caption="fecha (año)" numFmtId="0" hierarchy="5" level="1">
      <sharedItems containsSemiMixedTypes="0" containsNonDate="0" containsString="0"/>
    </cacheField>
  </cacheFields>
  <cacheHierarchies count="25">
    <cacheHierarchy uniqueName="[EEFF_datos].[RUBRO PPAL]" caption="RUBRO PPAL" attribute="1" defaultMemberUniqueName="[EEFF_datos].[RUBRO PPAL].[All]" allUniqueName="[EEFF_datos].[RUBRO PPAL].[All]" dimensionUniqueName="[EEFF_datos]" displayFolder="" count="0" memberValueDatatype="130" unbalanced="0"/>
    <cacheHierarchy uniqueName="[EEFF_datos].[Rubro]" caption="Rubro" attribute="1" defaultMemberUniqueName="[EEFF_datos].[Rubro].[All]" allUniqueName="[EEFF_datos].[Rubro].[All]" dimensionUniqueName="[EEFF_datos]" displayFolder="" count="0" memberValueDatatype="130" unbalanced="0"/>
    <cacheHierarchy uniqueName="[EEFF_datos].[Cuenta]" caption="Cuenta" attribute="1" defaultMemberUniqueName="[EEFF_datos].[Cuenta].[All]" allUniqueName="[EEFF_datos].[Cuenta].[All]" dimensionUniqueName="[EEFF_datos]" displayFolder="" count="0" memberValueDatatype="130" unbalanced="0"/>
    <cacheHierarchy uniqueName="[EEFF_datos].[fecha]" caption="fecha" attribute="1" time="1" defaultMemberUniqueName="[EEFF_datos].[fecha].[All]" allUniqueName="[EEFF_datos].[fecha].[All]" dimensionUniqueName="[EEFF_datos]" displayFolder="" count="0" memberValueDatatype="7" unbalanced="0"/>
    <cacheHierarchy uniqueName="[EEFF_datos].[Valor]" caption="Valor" attribute="1" defaultMemberUniqueName="[EEFF_datos].[Valor].[All]" allUniqueName="[EEFF_datos].[Valor].[All]" dimensionUniqueName="[EEFF_datos]" displayFolder="" count="0" memberValueDatatype="20" unbalanced="0"/>
    <cacheHierarchy uniqueName="[EEFF_datos].[fecha (año)]" caption="fecha (año)" attribute="1" defaultMemberUniqueName="[EEFF_datos].[fecha (año)].[All]" allUniqueName="[EEFF_datos].[fecha (año)].[All]" dimensionUniqueName="[EEFF_datos]" displayFolder="" count="2" memberValueDatatype="130" unbalanced="0">
      <fieldsUsage count="2">
        <fieldUsage x="-1"/>
        <fieldUsage x="1"/>
      </fieldsUsage>
    </cacheHierarchy>
    <cacheHierarchy uniqueName="[EEFF_datos].[fecha (trimestre)]" caption="fecha (trimestre)" attribute="1" defaultMemberUniqueName="[EEFF_datos].[fecha (trimestre)].[All]" allUniqueName="[EEFF_datos].[fecha (trimestre)].[All]" dimensionUniqueName="[EEFF_datos]" displayFolder="" count="0" memberValueDatatype="130" unbalanced="0"/>
    <cacheHierarchy uniqueName="[EEFF_datos].[fecha (mes)]" caption="fecha (mes)" attribute="1" defaultMemberUniqueName="[EEFF_datos].[fecha (mes)].[All]" allUniqueName="[EEFF_datos].[fecha (mes)].[All]" dimensionUniqueName="[EEFF_datos]" displayFolder="" count="0" memberValueDatatype="130" unbalanced="0"/>
    <cacheHierarchy uniqueName="[MEDIDAS].[MEDIDAS]" caption="MEDIDAS" attribute="1" defaultMemberUniqueName="[MEDIDAS].[MEDIDAS].[All]" allUniqueName="[MEDIDAS].[MEDIDAS].[All]" dimensionUniqueName="[MEDIDAS]" displayFolder="" count="0" memberValueDatatype="130" unbalanced="0"/>
    <cacheHierarchy uniqueName="[EEFF_datos].[fecha (índice de meses)]" caption="fecha (índice de meses)" attribute="1" defaultMemberUniqueName="[EEFF_datos].[fecha (índice de meses)].[All]" allUniqueName="[EEFF_datos].[fecha (índice de meses)].[All]" dimensionUniqueName="[EEFF_datos]" displayFolder="" count="0" memberValueDatatype="20" unbalanced="0" hidden="1"/>
    <cacheHierarchy uniqueName="[Measures].[Suma de Valor]" caption="Suma de Valor" measure="1" displayFolder="" measureGroup="EEFF_datos" count="0">
      <extLst>
        <ext xmlns:x15="http://schemas.microsoft.com/office/spreadsheetml/2010/11/main" uri="{B97F6D7D-B522-45F9-BDA1-12C45D357490}">
          <x15:cacheHierarchy aggregatedColumn="4"/>
        </ext>
      </extLst>
    </cacheHierarchy>
    <cacheHierarchy uniqueName="[Measures].[Activo Total]" caption="Activo Total" measure="1" displayFolder="" measureGroup="MEDIDAS" count="0"/>
    <cacheHierarchy uniqueName="[Measures].[Pasivo Total]" caption="Pasivo Total" measure="1" displayFolder="" measureGroup="MEDIDAS" count="0"/>
    <cacheHierarchy uniqueName="[Measures].[Patrimonio Total]" caption="Patrimonio Total" measure="1" displayFolder="" measureGroup="MEDIDAS" count="0"/>
    <cacheHierarchy uniqueName="[Measures].[Razón de Deuda]" caption="Razón de Deuda" measure="1" displayFolder="" measureGroup="MEDIDAS" count="0"/>
    <cacheHierarchy uniqueName="[Measures].[Caja y Equivalente]" caption="Caja y Equivalente" measure="1" displayFolder="" measureGroup="MEDIDAS" count="0"/>
    <cacheHierarchy uniqueName="[Measures].[Activo Corriente]" caption="Activo Corriente" measure="1" displayFolder="" measureGroup="MEDIDAS" count="0" oneField="1">
      <fieldsUsage count="1">
        <fieldUsage x="0"/>
      </fieldsUsage>
    </cacheHierarchy>
    <cacheHierarchy uniqueName="[Measures].[Activo no Corriente]" caption="Activo no Corriente" measure="1" displayFolder="" measureGroup="MEDIDAS" count="0"/>
    <cacheHierarchy uniqueName="[Measures].[Pasivo Corriente]" caption="Pasivo Corriente" measure="1" displayFolder="" measureGroup="MEDIDAS" count="0"/>
    <cacheHierarchy uniqueName="[Measures].[Pasivo no Corriente]" caption="Pasivo no Corriente" measure="1" displayFolder="" measureGroup="MEDIDAS" count="0"/>
    <cacheHierarchy uniqueName="[Measures].[Liquidez Inmediata]" caption="Liquidez Inmediata" measure="1" displayFolder="" measureGroup="MEDIDAS" count="0"/>
    <cacheHierarchy uniqueName="[Measures].[Razón Corriente]" caption="Razón Corriente" measure="1" displayFolder="" measureGroup="MEDIDAS" count="0"/>
    <cacheHierarchy uniqueName="[Measures].[__XL_Count EEFF_datos]" caption="__XL_Count EEFF_datos" measure="1" displayFolder="" measureGroup="EEFF_datos" count="0" hidden="1"/>
    <cacheHierarchy uniqueName="[Measures].[__XL_Count MEDIDAS]" caption="__XL_Count MEDIDAS" measure="1" displayFolder="" measureGroup="MEDIDAS" count="0" hidden="1"/>
    <cacheHierarchy uniqueName="[Measures].[__No measures defined]" caption="__No measures defined" measure="1" displayFolder="" count="0" hidden="1"/>
  </cacheHierarchies>
  <kpis count="0"/>
  <dimensions count="3">
    <dimension name="EEFF_datos" uniqueName="[EEFF_datos]" caption="EEFF_datos"/>
    <dimension measure="1" name="Measures" uniqueName="[Measures]" caption="Measures"/>
    <dimension name="MEDIDAS" uniqueName="[MEDIDAS]" caption="MEDIDAS"/>
  </dimensions>
  <measureGroups count="2">
    <measureGroup name="EEFF_datos" caption="EEFF_datos"/>
    <measureGroup name="MEDIDAS" caption="MEDIDAS"/>
  </measureGroups>
  <maps count="2">
    <map measureGroup="0" dimension="0"/>
    <map measureGroup="1" dimension="2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Cache/pivotCacheDefinition9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saveData="0" refreshedBy="Administrator" refreshedDate="45943.40557372685" backgroundQuery="1" createdVersion="8" refreshedVersion="8" minRefreshableVersion="3" recordCount="0" supportSubquery="1" supportAdvancedDrill="1" xr:uid="{70C61105-9E7C-4FEB-971A-D0A712D02CF4}">
  <cacheSource type="external" connectionId="2"/>
  <cacheFields count="2">
    <cacheField name="[Measures].[Caja y Equivalente]" caption="Caja y Equivalente" numFmtId="0" hierarchy="15" level="32767"/>
    <cacheField name="[EEFF_datos].[fecha (año)].[fecha (año)]" caption="fecha (año)" numFmtId="0" hierarchy="5" level="1">
      <sharedItems containsSemiMixedTypes="0" containsNonDate="0" containsString="0"/>
    </cacheField>
  </cacheFields>
  <cacheHierarchies count="25">
    <cacheHierarchy uniqueName="[EEFF_datos].[RUBRO PPAL]" caption="RUBRO PPAL" attribute="1" defaultMemberUniqueName="[EEFF_datos].[RUBRO PPAL].[All]" allUniqueName="[EEFF_datos].[RUBRO PPAL].[All]" dimensionUniqueName="[EEFF_datos]" displayFolder="" count="0" memberValueDatatype="130" unbalanced="0"/>
    <cacheHierarchy uniqueName="[EEFF_datos].[Rubro]" caption="Rubro" attribute="1" defaultMemberUniqueName="[EEFF_datos].[Rubro].[All]" allUniqueName="[EEFF_datos].[Rubro].[All]" dimensionUniqueName="[EEFF_datos]" displayFolder="" count="0" memberValueDatatype="130" unbalanced="0"/>
    <cacheHierarchy uniqueName="[EEFF_datos].[Cuenta]" caption="Cuenta" attribute="1" defaultMemberUniqueName="[EEFF_datos].[Cuenta].[All]" allUniqueName="[EEFF_datos].[Cuenta].[All]" dimensionUniqueName="[EEFF_datos]" displayFolder="" count="0" memberValueDatatype="130" unbalanced="0"/>
    <cacheHierarchy uniqueName="[EEFF_datos].[fecha]" caption="fecha" attribute="1" time="1" defaultMemberUniqueName="[EEFF_datos].[fecha].[All]" allUniqueName="[EEFF_datos].[fecha].[All]" dimensionUniqueName="[EEFF_datos]" displayFolder="" count="0" memberValueDatatype="7" unbalanced="0"/>
    <cacheHierarchy uniqueName="[EEFF_datos].[Valor]" caption="Valor" attribute="1" defaultMemberUniqueName="[EEFF_datos].[Valor].[All]" allUniqueName="[EEFF_datos].[Valor].[All]" dimensionUniqueName="[EEFF_datos]" displayFolder="" count="0" memberValueDatatype="20" unbalanced="0"/>
    <cacheHierarchy uniqueName="[EEFF_datos].[fecha (año)]" caption="fecha (año)" attribute="1" defaultMemberUniqueName="[EEFF_datos].[fecha (año)].[All]" allUniqueName="[EEFF_datos].[fecha (año)].[All]" dimensionUniqueName="[EEFF_datos]" displayFolder="" count="2" memberValueDatatype="130" unbalanced="0">
      <fieldsUsage count="2">
        <fieldUsage x="-1"/>
        <fieldUsage x="1"/>
      </fieldsUsage>
    </cacheHierarchy>
    <cacheHierarchy uniqueName="[EEFF_datos].[fecha (trimestre)]" caption="fecha (trimestre)" attribute="1" defaultMemberUniqueName="[EEFF_datos].[fecha (trimestre)].[All]" allUniqueName="[EEFF_datos].[fecha (trimestre)].[All]" dimensionUniqueName="[EEFF_datos]" displayFolder="" count="0" memberValueDatatype="130" unbalanced="0"/>
    <cacheHierarchy uniqueName="[EEFF_datos].[fecha (mes)]" caption="fecha (mes)" attribute="1" defaultMemberUniqueName="[EEFF_datos].[fecha (mes)].[All]" allUniqueName="[EEFF_datos].[fecha (mes)].[All]" dimensionUniqueName="[EEFF_datos]" displayFolder="" count="0" memberValueDatatype="130" unbalanced="0"/>
    <cacheHierarchy uniqueName="[MEDIDAS].[MEDIDAS]" caption="MEDIDAS" attribute="1" defaultMemberUniqueName="[MEDIDAS].[MEDIDAS].[All]" allUniqueName="[MEDIDAS].[MEDIDAS].[All]" dimensionUniqueName="[MEDIDAS]" displayFolder="" count="0" memberValueDatatype="130" unbalanced="0"/>
    <cacheHierarchy uniqueName="[EEFF_datos].[fecha (índice de meses)]" caption="fecha (índice de meses)" attribute="1" defaultMemberUniqueName="[EEFF_datos].[fecha (índice de meses)].[All]" allUniqueName="[EEFF_datos].[fecha (índice de meses)].[All]" dimensionUniqueName="[EEFF_datos]" displayFolder="" count="0" memberValueDatatype="20" unbalanced="0" hidden="1"/>
    <cacheHierarchy uniqueName="[Measures].[Suma de Valor]" caption="Suma de Valor" measure="1" displayFolder="" measureGroup="EEFF_datos" count="0">
      <extLst>
        <ext xmlns:x15="http://schemas.microsoft.com/office/spreadsheetml/2010/11/main" uri="{B97F6D7D-B522-45F9-BDA1-12C45D357490}">
          <x15:cacheHierarchy aggregatedColumn="4"/>
        </ext>
      </extLst>
    </cacheHierarchy>
    <cacheHierarchy uniqueName="[Measures].[Activo Total]" caption="Activo Total" measure="1" displayFolder="" measureGroup="MEDIDAS" count="0"/>
    <cacheHierarchy uniqueName="[Measures].[Pasivo Total]" caption="Pasivo Total" measure="1" displayFolder="" measureGroup="MEDIDAS" count="0"/>
    <cacheHierarchy uniqueName="[Measures].[Patrimonio Total]" caption="Patrimonio Total" measure="1" displayFolder="" measureGroup="MEDIDAS" count="0"/>
    <cacheHierarchy uniqueName="[Measures].[Razón de Deuda]" caption="Razón de Deuda" measure="1" displayFolder="" measureGroup="MEDIDAS" count="0"/>
    <cacheHierarchy uniqueName="[Measures].[Caja y Equivalente]" caption="Caja y Equivalente" measure="1" displayFolder="" measureGroup="MEDIDAS" count="0" oneField="1">
      <fieldsUsage count="1">
        <fieldUsage x="0"/>
      </fieldsUsage>
    </cacheHierarchy>
    <cacheHierarchy uniqueName="[Measures].[Activo Corriente]" caption="Activo Corriente" measure="1" displayFolder="" measureGroup="MEDIDAS" count="0"/>
    <cacheHierarchy uniqueName="[Measures].[Activo no Corriente]" caption="Activo no Corriente" measure="1" displayFolder="" measureGroup="MEDIDAS" count="0"/>
    <cacheHierarchy uniqueName="[Measures].[Pasivo Corriente]" caption="Pasivo Corriente" measure="1" displayFolder="" measureGroup="MEDIDAS" count="0"/>
    <cacheHierarchy uniqueName="[Measures].[Pasivo no Corriente]" caption="Pasivo no Corriente" measure="1" displayFolder="" measureGroup="MEDIDAS" count="0"/>
    <cacheHierarchy uniqueName="[Measures].[Liquidez Inmediata]" caption="Liquidez Inmediata" measure="1" displayFolder="" measureGroup="MEDIDAS" count="0"/>
    <cacheHierarchy uniqueName="[Measures].[Razón Corriente]" caption="Razón Corriente" measure="1" displayFolder="" measureGroup="MEDIDAS" count="0"/>
    <cacheHierarchy uniqueName="[Measures].[__XL_Count EEFF_datos]" caption="__XL_Count EEFF_datos" measure="1" displayFolder="" measureGroup="EEFF_datos" count="0" hidden="1"/>
    <cacheHierarchy uniqueName="[Measures].[__XL_Count MEDIDAS]" caption="__XL_Count MEDIDAS" measure="1" displayFolder="" measureGroup="MEDIDAS" count="0" hidden="1"/>
    <cacheHierarchy uniqueName="[Measures].[__No measures defined]" caption="__No measures defined" measure="1" displayFolder="" count="0" hidden="1"/>
  </cacheHierarchies>
  <kpis count="0"/>
  <dimensions count="3">
    <dimension name="EEFF_datos" uniqueName="[EEFF_datos]" caption="EEFF_datos"/>
    <dimension measure="1" name="Measures" uniqueName="[Measures]" caption="Measures"/>
    <dimension name="MEDIDAS" uniqueName="[MEDIDAS]" caption="MEDIDAS"/>
  </dimensions>
  <measureGroups count="2">
    <measureGroup name="EEFF_datos" caption="EEFF_datos"/>
    <measureGroup name="MEDIDAS" caption="MEDIDAS"/>
  </measureGroups>
  <maps count="2">
    <map measureGroup="0" dimension="0"/>
    <map measureGroup="1" dimension="2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9.xml"/></Relationships>
</file>

<file path=xl/pivotTables/_rels/pivotTable10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_rels/pivotTable1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1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2.xml"/></Relationships>
</file>

<file path=xl/pivotTables/_rels/pivotTable1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8.xml"/></Relationships>
</file>

<file path=xl/pivotTables/_rels/pivotTable1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5.xml"/></Relationships>
</file>

<file path=xl/pivotTables/_rels/pivotTable1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6.xml"/></Relationships>
</file>

<file path=xl/pivotTables/_rels/pivotTable16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0.xml"/></Relationships>
</file>

<file path=xl/pivotTables/_rels/pivotTable17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6.xml"/></Relationships>
</file>

<file path=xl/pivotTables/_rels/pivotTable18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3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8.xml"/></Relationships>
</file>

<file path=xl/pivotTables/_rels/pivotTable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7.xml"/></Relationships>
</file>

<file path=xl/pivotTables/_rels/pivotTable6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4.xml"/></Relationships>
</file>

<file path=xl/pivotTables/_rels/pivotTable7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5.xml"/></Relationships>
</file>

<file path=xl/pivotTables/_rels/pivotTable8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7.xml"/></Relationships>
</file>

<file path=xl/pivotTables/_rels/pivotTable9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4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587AE21-5702-4CA6-BB85-4426F1F72248}" name="MED CAJA Y EQUIVALENTE" cacheId="8" applyNumberFormats="0" applyBorderFormats="0" applyFontFormats="0" applyPatternFormats="0" applyAlignmentFormats="0" applyWidthHeightFormats="1" dataCaption="Valores" tag="f24488d1-271a-4247-ab8e-c97ccf880ee9" updatedVersion="8" minRefreshableVersion="3" subtotalHiddenItems="1" itemPrintTitles="1" createdVersion="8" indent="0" outline="1" outlineData="1" multipleFieldFilters="0">
  <location ref="N13:N14" firstHeaderRow="1" firstDataRow="1" firstDataCol="0"/>
  <pivotFields count="2">
    <pivotField dataField="1" subtotalTop="0" showAll="0" defaultSubtotal="0"/>
    <pivotField allDrilled="1" subtotalTop="0" showAll="0" dataSourceSort="1" defaultSubtotal="0" defaultAttributeDrillState="1"/>
  </pivotFields>
  <rowItems count="1">
    <i/>
  </rowItems>
  <colItems count="1">
    <i/>
  </colItems>
  <dataFields count="1">
    <dataField fld="0" subtotal="count" baseField="0" baseItem="0"/>
  </dataFields>
  <pivotHierarchies count="25">
    <pivotHierarchy dragToData="1"/>
    <pivotHierarchy dragToData="1"/>
    <pivotHierarchy dragToData="1"/>
    <pivotHierarchy dragToData="1"/>
    <pivotHierarchy dragToData="1"/>
    <pivotHierarchy multipleItemSelectionAllowed="1" dragToData="1"/>
    <pivotHierarchy dragToData="1"/>
    <pivotHierarchy dragToData="1"/>
    <pivotHierarchy dragToData="1"/>
    <pivotHierarchy dragToData="1"/>
    <pivotHierarchy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</pivotHierarchies>
  <pivotTableStyleInfo name="PivotStyleMedium2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>
        <x15:activeTabTopLevelEntity name="[MEDIDAS]"/>
      </x15:pivotTableUISettings>
    </ext>
    <ext xmlns:xpdl="http://schemas.microsoft.com/office/spreadsheetml/2016/pivotdefaultlayout" uri="{747A6164-185A-40DC-8AA5-F01512510D54}">
      <xpdl:pivotTableDefinition16 EnabledSubtotalsDefault="0" SubtotalsOnTopDefault="0"/>
    </ext>
  </extLst>
</pivotTableDefinition>
</file>

<file path=xl/pivotTables/pivotTable10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7874D289-3B66-4A61-896D-320232B932D8}" name="ESF BG" cacheId="2" applyNumberFormats="0" applyBorderFormats="0" applyFontFormats="0" applyPatternFormats="0" applyAlignmentFormats="0" applyWidthHeightFormats="1" dataCaption="Valores" tag="987fcf5f-350f-4232-bdcf-a52650edf77c" updatedVersion="8" minRefreshableVersion="3" subtotalHiddenItems="1" itemPrintTitles="1" createdVersion="8" indent="0" outline="1" outlineData="1" multipleFieldFilters="0" chartFormat="4" rowHeaderCaption="Años">
  <location ref="T41:W45" firstHeaderRow="0" firstDataRow="1" firstDataCol="1"/>
  <pivotFields count="4">
    <pivotField axis="axisRow" allDrilled="1" subtotalTop="0" showAll="0" defaultSubtotal="0">
      <items count="3">
        <item x="0" e="0"/>
        <item x="1" e="0"/>
        <item x="2" e="0"/>
      </items>
    </pivotField>
    <pivotField dataField="1" subtotalTop="0" showAll="0" defaultSubtotal="0"/>
    <pivotField dataField="1" subtotalTop="0" showAll="0" defaultSubtotal="0"/>
    <pivotField dataField="1" subtotalTop="0" showAll="0" defaultSubtotal="0"/>
  </pivotFields>
  <rowFields count="1">
    <field x="0"/>
  </rowFields>
  <rowItems count="4">
    <i>
      <x/>
    </i>
    <i>
      <x v="1"/>
    </i>
    <i>
      <x v="2"/>
    </i>
    <i t="grand">
      <x/>
    </i>
  </rowItems>
  <colFields count="1">
    <field x="-2"/>
  </colFields>
  <colItems count="3">
    <i>
      <x/>
    </i>
    <i i="1">
      <x v="1"/>
    </i>
    <i i="2">
      <x v="2"/>
    </i>
  </colItems>
  <dataFields count="3">
    <dataField fld="1" subtotal="count" baseField="0" baseItem="0"/>
    <dataField fld="2" subtotal="count" baseField="0" baseItem="0"/>
    <dataField fld="3" subtotal="count" baseField="0" baseItem="0"/>
  </dataFields>
  <chartFormats count="6">
    <chartFormat chart="2" format="21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22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2" format="23" series="1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3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" format="1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3" format="2" series="1">
      <pivotArea type="data" outline="0" fieldPosition="0">
        <references count="1">
          <reference field="4294967294" count="1" selected="0">
            <x v="2"/>
          </reference>
        </references>
      </pivotArea>
    </chartFormat>
  </chartFormats>
  <pivotHierarchies count="25">
    <pivotHierarchy dragToData="1"/>
    <pivotHierarchy dragToData="1"/>
    <pivotHierarchy dragToData="1"/>
    <pivotHierarchy dragToData="1"/>
    <pivotHierarchy dragToData="1"/>
    <pivotHierarchy multipleItemSelectionAllowed="1" dragToData="1"/>
    <pivotHierarchy dragToData="1"/>
    <pivotHierarchy dragToData="1"/>
    <pivotHierarchy dragToData="1"/>
    <pivotHierarchy dragToData="1"/>
    <pivotHierarchy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</pivotHierarchies>
  <pivotTableStyleInfo name="PivotStyleMedium2" showRowHeaders="1" showColHeaders="1" showRowStripes="0" showColStripes="0" showLastColumn="1"/>
  <rowHierarchiesUsage count="1">
    <rowHierarchyUsage hierarchyUsage="5"/>
  </rowHierarchiesUsage>
  <colHierarchiesUsage count="1">
    <colHierarchyUsage hierarchyUsage="-2"/>
  </col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>
        <x15:activeTabTopLevelEntity name="[MEDIDAS]"/>
        <x15:activeTabTopLevelEntity name="[EEFF_datos]"/>
      </x15:pivotTableUISettings>
    </ext>
    <ext xmlns:xpdl="http://schemas.microsoft.com/office/spreadsheetml/2016/pivotdefaultlayout" uri="{747A6164-185A-40DC-8AA5-F01512510D54}">
      <xpdl:pivotTableDefinition16 EnabledSubtotalsDefault="0" SubtotalsOnTopDefault="0"/>
    </ext>
  </extLst>
</pivotTableDefinition>
</file>

<file path=xl/pivotTables/pivotTable1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6AA9686F-66E8-4D91-83F6-295DE984E9BE}" name="TablaDinámica2" cacheId="0" applyNumberFormats="0" applyBorderFormats="0" applyFontFormats="0" applyPatternFormats="0" applyAlignmentFormats="0" applyWidthHeightFormats="1" dataCaption="Valores" tag="117a2c8e-48dd-49b3-8c3f-32e9ff4a79a9" updatedVersion="8" minRefreshableVersion="3" rowGrandTotals="0" colGrandTotals="0" itemPrintTitles="1" createdVersion="8" indent="0" outline="1" outlineData="1" multipleFieldFilters="0" rowHeaderCaption="  " colHeaderCaption="AÑOS">
  <location ref="G7:J14" firstHeaderRow="1" firstDataRow="5" firstDataCol="1"/>
  <pivotFields count="6">
    <pivotField axis="axisRow" allDrilled="1" showAll="0" dataSourceSort="1" defaultAttributeDrillState="1">
      <items count="4">
        <item x="0"/>
        <item x="1"/>
        <item x="2"/>
        <item t="default"/>
      </items>
    </pivotField>
    <pivotField dataField="1" subtotalTop="0" showAll="0" defaultSubtotal="0"/>
    <pivotField axis="axisCol" allDrilled="1" showAll="0" dataSourceSort="1" defaultAttributeDrillState="1">
      <items count="4">
        <item x="0"/>
        <item x="1"/>
        <item x="2"/>
        <item t="default"/>
      </items>
    </pivotField>
    <pivotField axis="axisCol" allDrilled="1" showAll="0" dataSourceSort="1">
      <items count="2">
        <item x="0" e="0"/>
        <item t="default"/>
      </items>
    </pivotField>
    <pivotField axis="axisCol" allDrilled="1" showAll="0" dataSourceSort="1">
      <items count="2">
        <item x="0" e="0"/>
        <item t="default"/>
      </items>
    </pivotField>
    <pivotField axis="axisCol" allDrilled="1" showAll="0" dataSourceSort="1">
      <items count="4">
        <item x="0" e="0"/>
        <item x="1" e="0"/>
        <item x="2" e="0"/>
        <item t="default"/>
      </items>
    </pivotField>
  </pivotFields>
  <rowFields count="1">
    <field x="0"/>
  </rowFields>
  <rowItems count="3">
    <i>
      <x/>
    </i>
    <i>
      <x v="1"/>
    </i>
    <i>
      <x v="2"/>
    </i>
  </rowItems>
  <colFields count="4">
    <field x="5"/>
    <field x="4"/>
    <field x="3"/>
    <field x="2"/>
  </colFields>
  <colItems count="3">
    <i>
      <x/>
    </i>
    <i>
      <x v="1"/>
    </i>
    <i>
      <x v="2"/>
    </i>
  </colItems>
  <dataFields count="1">
    <dataField name="ESF " fld="1" baseField="0" baseItem="0" numFmtId="3"/>
  </dataFields>
  <pivotHierarchies count="25">
    <pivotHierarchy dragToData="1"/>
    <pivotHierarchy dragToData="1"/>
    <pivotHierarchy dragToData="1"/>
    <pivotHierarchy multipleItemSelectionAllowed="1" dragToData="1"/>
    <pivotHierarchy dragToData="1"/>
    <pivotHierarchy dragToData="1"/>
    <pivotHierarchy dragToData="1"/>
    <pivotHierarchy dragToData="1"/>
    <pivotHierarchy dragToData="1"/>
    <pivotHierarchy dragToData="1"/>
    <pivotHierarchy dragToData="1" caption="ESF 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</pivotHierarchies>
  <pivotTableStyleInfo name="PivotStyleMedium2" showRowHeaders="1" showColHeaders="1" showRowStripes="0" showColStripes="0" showLastColumn="1"/>
  <rowHierarchiesUsage count="1">
    <rowHierarchyUsage hierarchyUsage="0"/>
  </rowHierarchiesUsage>
  <colHierarchiesUsage count="4">
    <colHierarchyUsage hierarchyUsage="5"/>
    <colHierarchyUsage hierarchyUsage="6"/>
    <colHierarchyUsage hierarchyUsage="7"/>
    <colHierarchyUsage hierarchyUsage="3"/>
  </col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>
        <x15:activeTabTopLevelEntity name="[EEFF_datos]"/>
      </x15:pivotTableUISettings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1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20C1102F-9F07-414B-B353-53F898CB2346}" name="MED PASIVO NO CORRIENTE" cacheId="11" applyNumberFormats="0" applyBorderFormats="0" applyFontFormats="0" applyPatternFormats="0" applyAlignmentFormats="0" applyWidthHeightFormats="1" dataCaption="Valores" tag="1e8caf02-55d5-4e07-a141-a3e934b855e7" updatedVersion="8" minRefreshableVersion="3" subtotalHiddenItems="1" itemPrintTitles="1" createdVersion="8" indent="0" outline="1" outlineData="1" multipleFieldFilters="0">
  <location ref="N25:N26" firstHeaderRow="1" firstDataRow="1" firstDataCol="0"/>
  <pivotFields count="2">
    <pivotField dataField="1" subtotalTop="0" showAll="0" defaultSubtotal="0"/>
    <pivotField allDrilled="1" subtotalTop="0" showAll="0" dataSourceSort="1" defaultSubtotal="0" defaultAttributeDrillState="1"/>
  </pivotFields>
  <rowItems count="1">
    <i/>
  </rowItems>
  <colItems count="1">
    <i/>
  </colItems>
  <dataFields count="1">
    <dataField fld="0" subtotal="count" baseField="0" baseItem="0"/>
  </dataFields>
  <pivotHierarchies count="25">
    <pivotHierarchy dragToData="1"/>
    <pivotHierarchy dragToData="1"/>
    <pivotHierarchy dragToData="1"/>
    <pivotHierarchy dragToData="1"/>
    <pivotHierarchy dragToData="1"/>
    <pivotHierarchy multipleItemSelectionAllowed="1" dragToData="1"/>
    <pivotHierarchy dragToData="1"/>
    <pivotHierarchy dragToData="1"/>
    <pivotHierarchy dragToData="1"/>
    <pivotHierarchy dragToData="1"/>
    <pivotHierarchy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</pivotHierarchies>
  <pivotTableStyleInfo name="PivotStyleMedium2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>
        <x15:activeTabTopLevelEntity name="[MEDIDAS]"/>
      </x15:pivotTableUISettings>
    </ext>
    <ext xmlns:xpdl="http://schemas.microsoft.com/office/spreadsheetml/2016/pivotdefaultlayout" uri="{747A6164-185A-40DC-8AA5-F01512510D54}">
      <xpdl:pivotTableDefinition16 EnabledSubtotalsDefault="0" SubtotalsOnTopDefault="0"/>
    </ext>
  </extLst>
</pivotTableDefinition>
</file>

<file path=xl/pivotTables/pivotTable13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D15C4E9D-8283-4B7A-8DDB-6A8696B8CE20}" name="RAZON DE DEUDA POR AÑOS" cacheId="17" applyNumberFormats="0" applyBorderFormats="0" applyFontFormats="0" applyPatternFormats="0" applyAlignmentFormats="0" applyWidthHeightFormats="1" dataCaption="Valores" tag="d7bb37ec-564a-45f7-a736-26568abf1e18" updatedVersion="8" minRefreshableVersion="3" subtotalHiddenItems="1" itemPrintTitles="1" createdVersion="8" indent="0" outline="1" outlineData="1" multipleFieldFilters="0" chartFormat="7" rowHeaderCaption="Años">
  <location ref="T13:U17" firstHeaderRow="1" firstDataRow="1" firstDataCol="1"/>
  <pivotFields count="2">
    <pivotField axis="axisRow" allDrilled="1" subtotalTop="0" showAll="0" dataSourceSort="1" defaultSubtotal="0">
      <items count="3">
        <item x="0" e="0"/>
        <item x="1" e="0"/>
        <item x="2" e="0"/>
      </items>
    </pivotField>
    <pivotField dataField="1" subtotalTop="0" showAll="0" defaultSubtotal="0"/>
  </pivotFields>
  <rowFields count="1">
    <field x="0"/>
  </rowFields>
  <rowItems count="4">
    <i>
      <x/>
    </i>
    <i>
      <x v="1"/>
    </i>
    <i>
      <x v="2"/>
    </i>
    <i t="grand">
      <x/>
    </i>
  </rowItems>
  <colItems count="1">
    <i/>
  </colItems>
  <dataFields count="1">
    <dataField fld="1" subtotal="count" baseField="0" baseItem="0" numFmtId="2"/>
  </dataFields>
  <chartFormats count="2">
    <chartFormat chart="2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4">
      <pivotArea type="data" outline="0" fieldPosition="0">
        <references count="2">
          <reference field="4294967294" count="1" selected="0">
            <x v="0"/>
          </reference>
          <reference field="0" count="1" selected="0">
            <x v="1"/>
          </reference>
        </references>
      </pivotArea>
    </chartFormat>
  </chartFormats>
  <pivotHierarchies count="25">
    <pivotHierarchy dragToData="1"/>
    <pivotHierarchy dragToData="1"/>
    <pivotHierarchy dragToData="1"/>
    <pivotHierarchy dragToData="1"/>
    <pivotHierarchy dragToData="1"/>
    <pivotHierarchy multipleItemSelectionAllowed="1" dragToData="1"/>
    <pivotHierarchy dragToData="1"/>
    <pivotHierarchy dragToData="1"/>
    <pivotHierarchy dragToData="1"/>
    <pivotHierarchy dragToData="1"/>
    <pivotHierarchy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</pivotHierarchies>
  <pivotTableStyleInfo name="PivotStyleMedium2" showRowHeaders="1" showColHeaders="1" showRowStripes="0" showColStripes="0" showLastColumn="1"/>
  <rowHierarchiesUsage count="1">
    <rowHierarchyUsage hierarchyUsage="5"/>
  </row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>
        <x15:activeTabTopLevelEntity name="[MEDIDAS]"/>
        <x15:activeTabTopLevelEntity name="[EEFF_datos]"/>
      </x15:pivotTableUISettings>
    </ext>
    <ext xmlns:xpdl="http://schemas.microsoft.com/office/spreadsheetml/2016/pivotdefaultlayout" uri="{747A6164-185A-40DC-8AA5-F01512510D54}">
      <xpdl:pivotTableDefinition16 EnabledSubtotalsDefault="0" SubtotalsOnTopDefault="0"/>
    </ext>
  </extLst>
</pivotTableDefinition>
</file>

<file path=xl/pivotTables/pivotTable14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ABAF6217-2DAF-4849-92EF-8F0BDF0C52D5}" name="DEUDA CORRIENTE POR AÑOS" cacheId="4" applyNumberFormats="0" applyBorderFormats="0" applyFontFormats="0" applyPatternFormats="0" applyAlignmentFormats="0" applyWidthHeightFormats="1" dataCaption="Valores" tag="582b760d-e1a7-4409-9caf-ff1aa6e9bf4f" updatedVersion="8" minRefreshableVersion="3" subtotalHiddenItems="1" itemPrintTitles="1" createdVersion="8" indent="0" outline="1" outlineData="1" multipleFieldFilters="0" chartFormat="7" rowHeaderCaption="Años">
  <location ref="T19:U23" firstHeaderRow="1" firstDataRow="1" firstDataCol="1"/>
  <pivotFields count="2">
    <pivotField axis="axisRow" allDrilled="1" subtotalTop="0" showAll="0" dataSourceSort="1" defaultSubtotal="0">
      <items count="3">
        <item x="0" e="0"/>
        <item x="1" e="0"/>
        <item x="2" e="0"/>
      </items>
    </pivotField>
    <pivotField dataField="1" subtotalTop="0" showAll="0" defaultSubtotal="0"/>
  </pivotFields>
  <rowFields count="1">
    <field x="0"/>
  </rowFields>
  <rowItems count="4">
    <i>
      <x/>
    </i>
    <i>
      <x v="1"/>
    </i>
    <i>
      <x v="2"/>
    </i>
    <i t="grand">
      <x/>
    </i>
  </rowItems>
  <colItems count="1">
    <i/>
  </colItems>
  <dataFields count="1">
    <dataField fld="1" subtotal="count" baseField="0" baseItem="0"/>
  </dataFields>
  <chartFormats count="3">
    <chartFormat chart="3" format="7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4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6" format="10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Hierarchies count="25">
    <pivotHierarchy dragToData="1"/>
    <pivotHierarchy dragToData="1"/>
    <pivotHierarchy dragToData="1"/>
    <pivotHierarchy dragToData="1"/>
    <pivotHierarchy dragToData="1"/>
    <pivotHierarchy multipleItemSelectionAllowed="1" dragToData="1"/>
    <pivotHierarchy dragToData="1"/>
    <pivotHierarchy dragToData="1"/>
    <pivotHierarchy dragToData="1"/>
    <pivotHierarchy dragToData="1"/>
    <pivotHierarchy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</pivotHierarchies>
  <pivotTableStyleInfo name="PivotStyleMedium2" showRowHeaders="1" showColHeaders="1" showRowStripes="0" showColStripes="0" showLastColumn="1"/>
  <rowHierarchiesUsage count="1">
    <rowHierarchyUsage hierarchyUsage="5"/>
  </row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>
        <x15:activeTabTopLevelEntity name="[MEDIDAS]"/>
        <x15:activeTabTopLevelEntity name="[EEFF_datos]"/>
      </x15:pivotTableUISettings>
    </ext>
    <ext xmlns:xpdl="http://schemas.microsoft.com/office/spreadsheetml/2016/pivotdefaultlayout" uri="{747A6164-185A-40DC-8AA5-F01512510D54}">
      <xpdl:pivotTableDefinition16 EnabledSubtotalsDefault="0" SubtotalsOnTopDefault="0"/>
    </ext>
  </extLst>
</pivotTableDefinition>
</file>

<file path=xl/pivotTables/pivotTable15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D283DDE4-A3C4-4840-A070-F66FBE0EAD50}" name="Medidas RUBROS TOTALES" cacheId="15" applyNumberFormats="0" applyBorderFormats="0" applyFontFormats="0" applyPatternFormats="0" applyAlignmentFormats="0" applyWidthHeightFormats="1" dataCaption="Valores" tag="2e491aa5-09e1-48c0-8a93-3061b92c5123" updatedVersion="8" minRefreshableVersion="3" subtotalHiddenItems="1" itemPrintTitles="1" createdVersion="8" indent="0" outline="1" outlineData="1" multipleFieldFilters="0">
  <location ref="N7:P8" firstHeaderRow="0" firstDataRow="1" firstDataCol="0"/>
  <pivotFields count="4">
    <pivotField dataField="1" subtotalTop="0" showAll="0" defaultSubtotal="0"/>
    <pivotField dataField="1" subtotalTop="0" showAll="0" defaultSubtotal="0"/>
    <pivotField dataField="1" subtotalTop="0" showAll="0" defaultSubtotal="0"/>
    <pivotField allDrilled="1" subtotalTop="0" showAll="0" dataSourceSort="1" defaultSubtotal="0" defaultAttributeDrillState="1"/>
  </pivotFields>
  <rowItems count="1">
    <i/>
  </rowItems>
  <colFields count="1">
    <field x="-2"/>
  </colFields>
  <colItems count="3">
    <i>
      <x/>
    </i>
    <i i="1">
      <x v="1"/>
    </i>
    <i i="2">
      <x v="2"/>
    </i>
  </colItems>
  <dataFields count="3">
    <dataField fld="0" subtotal="count" baseField="0" baseItem="0"/>
    <dataField fld="1" subtotal="count" baseField="0" baseItem="0"/>
    <dataField fld="2" subtotal="count" baseField="0" baseItem="0"/>
  </dataFields>
  <pivotHierarchies count="25">
    <pivotHierarchy dragToData="1"/>
    <pivotHierarchy dragToData="1"/>
    <pivotHierarchy dragToData="1"/>
    <pivotHierarchy dragToData="1"/>
    <pivotHierarchy dragToData="1"/>
    <pivotHierarchy multipleItemSelectionAllowed="1" dragToData="1"/>
    <pivotHierarchy dragToData="1"/>
    <pivotHierarchy dragToData="1"/>
    <pivotHierarchy dragToData="1"/>
    <pivotHierarchy dragToData="1"/>
    <pivotHierarchy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</pivotHierarchies>
  <pivotTableStyleInfo name="PivotStyleMedium2" showRowHeaders="1" showColHeaders="1" showRowStripes="0" showColStripes="0" showLastColumn="1"/>
  <colHierarchiesUsage count="1">
    <colHierarchyUsage hierarchyUsage="-2"/>
  </col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>
        <x15:activeTabTopLevelEntity name="[MEDIDAS]"/>
      </x15:pivotTableUISettings>
    </ext>
    <ext xmlns:xpdl="http://schemas.microsoft.com/office/spreadsheetml/2016/pivotdefaultlayout" uri="{747A6164-185A-40DC-8AA5-F01512510D54}">
      <xpdl:pivotTableDefinition16 EnabledSubtotalsDefault="0" SubtotalsOnTopDefault="0"/>
    </ext>
  </extLst>
</pivotTableDefinition>
</file>

<file path=xl/pivotTables/pivotTable16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C7128A96-33FF-40E2-9958-630B2092986E}" name="MED LIQUIDEZ INMEDIATA" cacheId="9" applyNumberFormats="0" applyBorderFormats="0" applyFontFormats="0" applyPatternFormats="0" applyAlignmentFormats="0" applyWidthHeightFormats="1" dataCaption="Valores" tag="90dc525a-9459-4a00-8a58-8bf096df3973" updatedVersion="8" minRefreshableVersion="3" subtotalHiddenItems="1" itemPrintTitles="1" createdVersion="8" indent="0" outline="1" outlineData="1" multipleFieldFilters="0">
  <location ref="N28:N29" firstHeaderRow="1" firstDataRow="1" firstDataCol="0"/>
  <pivotFields count="2">
    <pivotField dataField="1" subtotalTop="0" showAll="0" defaultSubtotal="0"/>
    <pivotField allDrilled="1" subtotalTop="0" showAll="0" dataSourceSort="1" defaultSubtotal="0" defaultAttributeDrillState="1"/>
  </pivotFields>
  <rowItems count="1">
    <i/>
  </rowItems>
  <colItems count="1">
    <i/>
  </colItems>
  <dataFields count="1">
    <dataField fld="0" subtotal="count" baseField="0" baseItem="0"/>
  </dataFields>
  <pivotHierarchies count="25">
    <pivotHierarchy dragToData="1"/>
    <pivotHierarchy dragToData="1"/>
    <pivotHierarchy dragToData="1"/>
    <pivotHierarchy dragToData="1"/>
    <pivotHierarchy dragToData="1"/>
    <pivotHierarchy multipleItemSelectionAllowed="1" dragToData="1"/>
    <pivotHierarchy dragToData="1"/>
    <pivotHierarchy dragToData="1"/>
    <pivotHierarchy dragToData="1"/>
    <pivotHierarchy dragToData="1"/>
    <pivotHierarchy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</pivotHierarchies>
  <pivotTableStyleInfo name="PivotStyleMedium2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>
        <x15:activeTabTopLevelEntity name="[MEDIDAS]"/>
      </x15:pivotTableUISettings>
    </ext>
    <ext xmlns:xpdl="http://schemas.microsoft.com/office/spreadsheetml/2016/pivotdefaultlayout" uri="{747A6164-185A-40DC-8AA5-F01512510D54}">
      <xpdl:pivotTableDefinition16 EnabledSubtotalsDefault="0" SubtotalsOnTopDefault="0"/>
    </ext>
  </extLst>
</pivotTableDefinition>
</file>

<file path=xl/pivotTables/pivotTable17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43423B00-09CE-4B18-9C0E-8916243B21C6}" name="ESF" cacheId="5" applyNumberFormats="0" applyBorderFormats="0" applyFontFormats="0" applyPatternFormats="0" applyAlignmentFormats="0" applyWidthHeightFormats="1" dataCaption="Valores" tag="117a2c8e-48dd-49b3-8c3f-32e9ff4a79a9" updatedVersion="8" minRefreshableVersion="3" rowGrandTotals="0" colGrandTotals="0" itemPrintTitles="1" createdVersion="8" indent="0" outline="1" outlineData="1" multipleFieldFilters="0" rowHeaderCaption="  " colHeaderCaption="AÑOS">
  <location ref="B7:E42" firstHeaderRow="1" firstDataRow="5" firstDataCol="1"/>
  <pivotFields count="8">
    <pivotField axis="axisRow" allDrilled="1" showAll="0" dataSourceSort="1" defaultAttributeDrillState="1">
      <items count="4">
        <item x="0"/>
        <item x="1"/>
        <item x="2"/>
        <item t="default"/>
      </items>
    </pivotField>
    <pivotField axis="axisRow" allDrilled="1" showAll="0" dataSourceSort="1" defaultAttributeDrillState="1">
      <items count="6">
        <item x="0"/>
        <item x="1"/>
        <item x="2"/>
        <item x="3"/>
        <item x="4"/>
        <item t="default"/>
      </items>
    </pivotField>
    <pivotField axis="axisRow" allDrilled="1" showAll="0" dataSourceSort="1" defaultAttributeDrillState="1">
      <items count="2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t="default"/>
      </items>
    </pivotField>
    <pivotField dataField="1" subtotalTop="0" showAll="0" defaultSubtotal="0"/>
    <pivotField axis="axisCol" allDrilled="1" showAll="0" dataSourceSort="1" defaultAttributeDrillState="1">
      <items count="4">
        <item x="0"/>
        <item x="1"/>
        <item x="2"/>
        <item t="default"/>
      </items>
    </pivotField>
    <pivotField axis="axisCol" allDrilled="1" showAll="0" dataSourceSort="1">
      <items count="2">
        <item x="0" e="0"/>
        <item t="default"/>
      </items>
    </pivotField>
    <pivotField axis="axisCol" allDrilled="1" showAll="0" dataSourceSort="1">
      <items count="2">
        <item x="0" e="0"/>
        <item t="default"/>
      </items>
    </pivotField>
    <pivotField axis="axisCol" allDrilled="1" showAll="0" dataSourceSort="1">
      <items count="4">
        <item x="0" e="0"/>
        <item x="1" e="0"/>
        <item x="2" e="0"/>
        <item t="default"/>
      </items>
    </pivotField>
  </pivotFields>
  <rowFields count="3">
    <field x="0"/>
    <field x="1"/>
    <field x="2"/>
  </rowFields>
  <rowItems count="31">
    <i>
      <x/>
    </i>
    <i r="1">
      <x/>
    </i>
    <i r="2">
      <x/>
    </i>
    <i r="2">
      <x v="1"/>
    </i>
    <i r="2">
      <x v="2"/>
    </i>
    <i r="2">
      <x v="3"/>
    </i>
    <i r="2">
      <x v="4"/>
    </i>
    <i r="1">
      <x v="1"/>
    </i>
    <i r="2">
      <x v="5"/>
    </i>
    <i r="2">
      <x v="6"/>
    </i>
    <i r="2">
      <x v="7"/>
    </i>
    <i>
      <x v="1"/>
    </i>
    <i r="1">
      <x v="2"/>
    </i>
    <i r="2">
      <x v="8"/>
    </i>
    <i r="2">
      <x v="9"/>
    </i>
    <i r="2">
      <x v="10"/>
    </i>
    <i r="2">
      <x v="11"/>
    </i>
    <i r="2">
      <x v="12"/>
    </i>
    <i r="2">
      <x v="13"/>
    </i>
    <i r="1">
      <x v="3"/>
    </i>
    <i r="2">
      <x v="14"/>
    </i>
    <i r="2">
      <x v="15"/>
    </i>
    <i r="2">
      <x v="11"/>
    </i>
    <i r="2">
      <x v="16"/>
    </i>
    <i>
      <x v="2"/>
    </i>
    <i r="1">
      <x v="4"/>
    </i>
    <i r="2">
      <x v="17"/>
    </i>
    <i r="2">
      <x v="18"/>
    </i>
    <i r="2">
      <x v="19"/>
    </i>
    <i r="2">
      <x v="20"/>
    </i>
    <i r="2">
      <x v="21"/>
    </i>
  </rowItems>
  <colFields count="4">
    <field x="7"/>
    <field x="6"/>
    <field x="5"/>
    <field x="4"/>
  </colFields>
  <colItems count="3">
    <i>
      <x/>
    </i>
    <i>
      <x v="1"/>
    </i>
    <i>
      <x v="2"/>
    </i>
  </colItems>
  <dataFields count="1">
    <dataField name="ESF " fld="3" baseField="2" baseItem="4" numFmtId="3"/>
  </dataFields>
  <pivotHierarchies count="25">
    <pivotHierarchy dragToData="1"/>
    <pivotHierarchy dragToData="1"/>
    <pivotHierarchy dragToData="1"/>
    <pivotHierarchy multipleItemSelectionAllowed="1" dragToData="1"/>
    <pivotHierarchy dragToData="1"/>
    <pivotHierarchy multipleItemSelectionAllowed="1" dragToData="1"/>
    <pivotHierarchy dragToData="1"/>
    <pivotHierarchy dragToData="1"/>
    <pivotHierarchy dragToData="1"/>
    <pivotHierarchy dragToData="1"/>
    <pivotHierarchy dragToData="1" caption="ESF 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</pivotHierarchies>
  <pivotTableStyleInfo name="PivotStyleMedium2" showRowHeaders="1" showColHeaders="1" showRowStripes="0" showColStripes="0" showLastColumn="1"/>
  <rowHierarchiesUsage count="3">
    <rowHierarchyUsage hierarchyUsage="0"/>
    <rowHierarchyUsage hierarchyUsage="1"/>
    <rowHierarchyUsage hierarchyUsage="2"/>
  </rowHierarchiesUsage>
  <colHierarchiesUsage count="4">
    <colHierarchyUsage hierarchyUsage="5"/>
    <colHierarchyUsage hierarchyUsage="6"/>
    <colHierarchyUsage hierarchyUsage="7"/>
    <colHierarchyUsage hierarchyUsage="3"/>
  </col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>
        <x15:activeTabTopLevelEntity name="[EEFF_datos]"/>
      </x15:pivotTableUISettings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18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780EA098-560F-4D28-93BF-18D2DC46AC3A}" name="ESF COMPLETO FIJO" cacheId="1" applyNumberFormats="0" applyBorderFormats="0" applyFontFormats="0" applyPatternFormats="0" applyAlignmentFormats="0" applyWidthHeightFormats="1" dataCaption="Valores" tag="117a2c8e-48dd-49b3-8c3f-32e9ff4a79a9" updatedVersion="8" minRefreshableVersion="3" subtotalHiddenItems="1" rowGrandTotals="0" colGrandTotals="0" itemPrintTitles="1" createdVersion="8" indent="0" outline="1" outlineData="1" multipleFieldFilters="0" rowHeaderCaption="  " colHeaderCaption="AÑOS">
  <location ref="L2:O37" firstHeaderRow="1" firstDataRow="5" firstDataCol="1"/>
  <pivotFields count="8">
    <pivotField axis="axisRow" allDrilled="1" showAll="0" dataSourceSort="1" defaultAttributeDrillState="1">
      <items count="4">
        <item x="0"/>
        <item x="1"/>
        <item x="2"/>
        <item t="default"/>
      </items>
    </pivotField>
    <pivotField axis="axisRow" allDrilled="1" showAll="0" dataSourceSort="1" defaultAttributeDrillState="1">
      <items count="6">
        <item x="0"/>
        <item x="1"/>
        <item x="2"/>
        <item x="3"/>
        <item x="4"/>
        <item t="default"/>
      </items>
    </pivotField>
    <pivotField axis="axisRow" allDrilled="1" showAll="0" dataSourceSort="1" defaultAttributeDrillState="1">
      <items count="2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t="default"/>
      </items>
    </pivotField>
    <pivotField dataField="1" subtotalTop="0" showAll="0" defaultSubtotal="0"/>
    <pivotField axis="axisCol" allDrilled="1" showAll="0" dataSourceSort="1" defaultAttributeDrillState="1">
      <items count="4">
        <item x="0"/>
        <item x="1"/>
        <item x="2"/>
        <item t="default"/>
      </items>
    </pivotField>
    <pivotField axis="axisCol" allDrilled="1" showAll="0" dataSourceSort="1">
      <items count="2">
        <item x="0" e="0"/>
        <item t="default"/>
      </items>
    </pivotField>
    <pivotField axis="axisCol" allDrilled="1" showAll="0" dataSourceSort="1">
      <items count="2">
        <item x="0" e="0"/>
        <item t="default"/>
      </items>
    </pivotField>
    <pivotField axis="axisCol" allDrilled="1" showAll="0" dataSourceSort="1">
      <items count="4">
        <item x="0" e="0"/>
        <item x="1" e="0"/>
        <item x="2" e="0"/>
        <item t="default"/>
      </items>
    </pivotField>
  </pivotFields>
  <rowFields count="3">
    <field x="0"/>
    <field x="1"/>
    <field x="2"/>
  </rowFields>
  <rowItems count="31">
    <i>
      <x/>
    </i>
    <i r="1">
      <x/>
    </i>
    <i r="2">
      <x/>
    </i>
    <i r="2">
      <x v="1"/>
    </i>
    <i r="2">
      <x v="2"/>
    </i>
    <i r="2">
      <x v="3"/>
    </i>
    <i r="2">
      <x v="4"/>
    </i>
    <i r="1">
      <x v="1"/>
    </i>
    <i r="2">
      <x v="5"/>
    </i>
    <i r="2">
      <x v="6"/>
    </i>
    <i r="2">
      <x v="7"/>
    </i>
    <i>
      <x v="1"/>
    </i>
    <i r="1">
      <x v="2"/>
    </i>
    <i r="2">
      <x v="8"/>
    </i>
    <i r="2">
      <x v="9"/>
    </i>
    <i r="2">
      <x v="10"/>
    </i>
    <i r="2">
      <x v="11"/>
    </i>
    <i r="2">
      <x v="12"/>
    </i>
    <i r="2">
      <x v="13"/>
    </i>
    <i r="1">
      <x v="3"/>
    </i>
    <i r="2">
      <x v="14"/>
    </i>
    <i r="2">
      <x v="15"/>
    </i>
    <i r="2">
      <x v="11"/>
    </i>
    <i r="2">
      <x v="16"/>
    </i>
    <i>
      <x v="2"/>
    </i>
    <i r="1">
      <x v="4"/>
    </i>
    <i r="2">
      <x v="17"/>
    </i>
    <i r="2">
      <x v="18"/>
    </i>
    <i r="2">
      <x v="19"/>
    </i>
    <i r="2">
      <x v="20"/>
    </i>
    <i r="2">
      <x v="21"/>
    </i>
  </rowItems>
  <colFields count="4">
    <field x="7"/>
    <field x="6"/>
    <field x="5"/>
    <field x="4"/>
  </colFields>
  <colItems count="3">
    <i>
      <x/>
    </i>
    <i>
      <x v="1"/>
    </i>
    <i>
      <x v="2"/>
    </i>
  </colItems>
  <dataFields count="1">
    <dataField name="ESF" fld="3" baseField="2" baseItem="4" numFmtId="3"/>
  </dataFields>
  <pivotHierarchies count="25">
    <pivotHierarchy dragToData="1"/>
    <pivotHierarchy dragToData="1"/>
    <pivotHierarchy dragToData="1"/>
    <pivotHierarchy multipleItemSelectionAllowed="1" dragToData="1"/>
    <pivotHierarchy dragToData="1"/>
    <pivotHierarchy dragToData="1"/>
    <pivotHierarchy dragToData="1"/>
    <pivotHierarchy dragToData="1"/>
    <pivotHierarchy dragToData="1"/>
    <pivotHierarchy dragToData="1"/>
    <pivotHierarchy dragToData="1" caption="ESF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</pivotHierarchies>
  <pivotTableStyleInfo name="PivotStyleMedium2" showRowHeaders="1" showColHeaders="1" showRowStripes="0" showColStripes="0" showLastColumn="1"/>
  <rowHierarchiesUsage count="3">
    <rowHierarchyUsage hierarchyUsage="0"/>
    <rowHierarchyUsage hierarchyUsage="1"/>
    <rowHierarchyUsage hierarchyUsage="2"/>
  </rowHierarchiesUsage>
  <colHierarchiesUsage count="4">
    <colHierarchyUsage hierarchyUsage="5"/>
    <colHierarchyUsage hierarchyUsage="6"/>
    <colHierarchyUsage hierarchyUsage="7"/>
    <colHierarchyUsage hierarchyUsage="3"/>
  </col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>
        <x15:activeTabTopLevelEntity name="[EEFF_datos]"/>
      </x15:pivotTableUISettings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A4F6CAC5-3603-455D-A201-662B10721E84}" name="MED PASIVO CORRIENTE" cacheId="10" applyNumberFormats="0" applyBorderFormats="0" applyFontFormats="0" applyPatternFormats="0" applyAlignmentFormats="0" applyWidthHeightFormats="1" dataCaption="Valores" tag="57775b40-0fcd-4ae7-8ba1-f36aded305c2" updatedVersion="8" minRefreshableVersion="3" subtotalHiddenItems="1" itemPrintTitles="1" createdVersion="8" indent="0" outline="1" outlineData="1" multipleFieldFilters="0">
  <location ref="N22:N23" firstHeaderRow="1" firstDataRow="1" firstDataCol="0"/>
  <pivotFields count="2">
    <pivotField dataField="1" subtotalTop="0" showAll="0" defaultSubtotal="0"/>
    <pivotField allDrilled="1" subtotalTop="0" showAll="0" dataSourceSort="1" defaultSubtotal="0" defaultAttributeDrillState="1"/>
  </pivotFields>
  <rowItems count="1">
    <i/>
  </rowItems>
  <colItems count="1">
    <i/>
  </colItems>
  <dataFields count="1">
    <dataField fld="0" subtotal="count" baseField="0" baseItem="0"/>
  </dataFields>
  <pivotHierarchies count="25">
    <pivotHierarchy dragToData="1"/>
    <pivotHierarchy dragToData="1"/>
    <pivotHierarchy dragToData="1"/>
    <pivotHierarchy dragToData="1"/>
    <pivotHierarchy dragToData="1"/>
    <pivotHierarchy multipleItemSelectionAllowed="1" dragToData="1"/>
    <pivotHierarchy dragToData="1"/>
    <pivotHierarchy dragToData="1"/>
    <pivotHierarchy dragToData="1"/>
    <pivotHierarchy dragToData="1"/>
    <pivotHierarchy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</pivotHierarchies>
  <pivotTableStyleInfo name="PivotStyleMedium2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>
        <x15:activeTabTopLevelEntity name="[MEDIDAS]"/>
      </x15:pivotTableUISettings>
    </ext>
    <ext xmlns:xpdl="http://schemas.microsoft.com/office/spreadsheetml/2016/pivotdefaultlayout" uri="{747A6164-185A-40DC-8AA5-F01512510D54}">
      <xpdl:pivotTableDefinition16 EnabledSubtotalsDefault="0" SubtotalsOnTopDefault="0"/>
    </ext>
  </extLst>
</pivotTableDefinition>
</file>

<file path=xl/pivotTables/pivotTable3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F0D2B140-D152-45A0-82C7-7816794148FA}" name="MED RAZON CORRIENTE" cacheId="12" applyNumberFormats="0" applyBorderFormats="0" applyFontFormats="0" applyPatternFormats="0" applyAlignmentFormats="0" applyWidthHeightFormats="1" dataCaption="Valores" tag="217aa6b6-bddd-4805-952f-121da2771984" updatedVersion="8" minRefreshableVersion="3" subtotalHiddenItems="1" itemPrintTitles="1" createdVersion="8" indent="0" outline="1" outlineData="1" multipleFieldFilters="0">
  <location ref="N31:N32" firstHeaderRow="1" firstDataRow="1" firstDataCol="0"/>
  <pivotFields count="2">
    <pivotField dataField="1" subtotalTop="0" showAll="0" defaultSubtotal="0"/>
    <pivotField allDrilled="1" subtotalTop="0" showAll="0" dataSourceSort="1" defaultSubtotal="0" defaultAttributeDrillState="1"/>
  </pivotFields>
  <rowItems count="1">
    <i/>
  </rowItems>
  <colItems count="1">
    <i/>
  </colItems>
  <dataFields count="1">
    <dataField fld="0" subtotal="count" baseField="0" baseItem="0"/>
  </dataFields>
  <pivotHierarchies count="25">
    <pivotHierarchy dragToData="1"/>
    <pivotHierarchy dragToData="1"/>
    <pivotHierarchy dragToData="1"/>
    <pivotHierarchy dragToData="1"/>
    <pivotHierarchy dragToData="1"/>
    <pivotHierarchy multipleItemSelectionAllowed="1" dragToData="1"/>
    <pivotHierarchy dragToData="1"/>
    <pivotHierarchy dragToData="1"/>
    <pivotHierarchy dragToData="1"/>
    <pivotHierarchy dragToData="1"/>
    <pivotHierarchy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</pivotHierarchies>
  <pivotTableStyleInfo name="PivotStyleMedium2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>
        <x15:activeTabTopLevelEntity name="[MEDIDAS]"/>
      </x15:pivotTableUISettings>
    </ext>
    <ext xmlns:xpdl="http://schemas.microsoft.com/office/spreadsheetml/2016/pivotdefaultlayout" uri="{747A6164-185A-40DC-8AA5-F01512510D54}">
      <xpdl:pivotTableDefinition16 EnabledSubtotalsDefault="0" SubtotalsOnTopDefault="0"/>
    </ext>
  </extLst>
</pivotTableDefinition>
</file>

<file path=xl/pivotTables/pivotTable4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329FECE3-79A3-4E37-B346-7C665DE30927}" name="MED ACTIVO CORRIENTE" cacheId="7" applyNumberFormats="0" applyBorderFormats="0" applyFontFormats="0" applyPatternFormats="0" applyAlignmentFormats="0" applyWidthHeightFormats="1" dataCaption="Valores" tag="d31c50a3-7e59-4412-a9f5-7dccb63944da" updatedVersion="8" minRefreshableVersion="3" subtotalHiddenItems="1" itemPrintTitles="1" createdVersion="8" indent="0" outline="1" outlineData="1" multipleFieldFilters="0">
  <location ref="N16:N17" firstHeaderRow="1" firstDataRow="1" firstDataCol="0"/>
  <pivotFields count="2">
    <pivotField dataField="1" subtotalTop="0" showAll="0" defaultSubtotal="0"/>
    <pivotField allDrilled="1" subtotalTop="0" showAll="0" dataSourceSort="1" defaultSubtotal="0" defaultAttributeDrillState="1"/>
  </pivotFields>
  <rowItems count="1">
    <i/>
  </rowItems>
  <colItems count="1">
    <i/>
  </colItems>
  <dataFields count="1">
    <dataField fld="0" subtotal="count" baseField="0" baseItem="0"/>
  </dataFields>
  <pivotHierarchies count="25">
    <pivotHierarchy dragToData="1"/>
    <pivotHierarchy dragToData="1"/>
    <pivotHierarchy dragToData="1"/>
    <pivotHierarchy dragToData="1"/>
    <pivotHierarchy dragToData="1"/>
    <pivotHierarchy multipleItemSelectionAllowed="1" dragToData="1"/>
    <pivotHierarchy dragToData="1"/>
    <pivotHierarchy dragToData="1"/>
    <pivotHierarchy dragToData="1"/>
    <pivotHierarchy dragToData="1"/>
    <pivotHierarchy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</pivotHierarchies>
  <pivotTableStyleInfo name="PivotStyleMedium2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>
        <x15:activeTabTopLevelEntity name="[MEDIDAS]"/>
      </x15:pivotTableUISettings>
    </ext>
    <ext xmlns:xpdl="http://schemas.microsoft.com/office/spreadsheetml/2016/pivotdefaultlayout" uri="{747A6164-185A-40DC-8AA5-F01512510D54}">
      <xpdl:pivotTableDefinition16 EnabledSubtotalsDefault="0" SubtotalsOnTopDefault="0"/>
    </ext>
  </extLst>
</pivotTableDefinition>
</file>

<file path=xl/pivotTables/pivotTable5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AE53C0F5-15D0-4E90-94B4-0D712062B887}" name="LIQUIDEZ INMEDIATA POR AÑOS" cacheId="6" applyNumberFormats="0" applyBorderFormats="0" applyFontFormats="0" applyPatternFormats="0" applyAlignmentFormats="0" applyWidthHeightFormats="1" dataCaption="Valores" tag="5f4f24c9-b9d5-4a79-8972-b743f02e3fcf" updatedVersion="8" minRefreshableVersion="3" subtotalHiddenItems="1" itemPrintTitles="1" createdVersion="8" indent="0" outline="1" outlineData="1" multipleFieldFilters="0" chartFormat="8" rowHeaderCaption="Años">
  <location ref="T7:U11" firstHeaderRow="1" firstDataRow="1" firstDataCol="1"/>
  <pivotFields count="2">
    <pivotField dataField="1" subtotalTop="0" showAll="0" defaultSubtotal="0"/>
    <pivotField axis="axisRow" allDrilled="1" subtotalTop="0" showAll="0" defaultSubtotal="0">
      <items count="3">
        <item x="2" e="0"/>
        <item x="0" e="0"/>
        <item x="1" e="0"/>
      </items>
    </pivotField>
  </pivotFields>
  <rowFields count="1">
    <field x="1"/>
  </rowFields>
  <rowItems count="4">
    <i>
      <x/>
    </i>
    <i>
      <x v="1"/>
    </i>
    <i>
      <x v="2"/>
    </i>
    <i t="grand">
      <x/>
    </i>
  </rowItems>
  <colItems count="1">
    <i/>
  </colItems>
  <dataFields count="1">
    <dataField fld="0" subtotal="count" baseField="0" baseItem="0"/>
  </dataFields>
  <chartFormats count="3">
    <chartFormat chart="2" format="7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6" format="8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7" format="9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Hierarchies count="25">
    <pivotHierarchy dragToData="1"/>
    <pivotHierarchy dragToData="1"/>
    <pivotHierarchy dragToData="1"/>
    <pivotHierarchy dragToData="1"/>
    <pivotHierarchy dragToData="1"/>
    <pivotHierarchy multipleItemSelectionAllowed="1" dragToData="1"/>
    <pivotHierarchy dragToData="1"/>
    <pivotHierarchy dragToData="1"/>
    <pivotHierarchy dragToData="1"/>
    <pivotHierarchy dragToData="1"/>
    <pivotHierarchy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</pivotHierarchies>
  <pivotTableStyleInfo name="PivotStyleMedium2" showRowHeaders="1" showColHeaders="1" showRowStripes="0" showColStripes="0" showLastColumn="1"/>
  <rowHierarchiesUsage count="1">
    <rowHierarchyUsage hierarchyUsage="5"/>
  </row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>
        <x15:activeTabTopLevelEntity name="[MEDIDAS]"/>
        <x15:activeTabTopLevelEntity name="[EEFF_datos]"/>
      </x15:pivotTableUISettings>
    </ext>
    <ext xmlns:xpdl="http://schemas.microsoft.com/office/spreadsheetml/2016/pivotdefaultlayout" uri="{747A6164-185A-40DC-8AA5-F01512510D54}">
      <xpdl:pivotTableDefinition16 EnabledSubtotalsDefault="0" SubtotalsOnTopDefault="0"/>
    </ext>
  </extLst>
</pivotTableDefinition>
</file>

<file path=xl/pivotTables/pivotTable6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D85F8050-3D89-46DB-B437-787B542E9BF4}" name="MED RAZON DE DEUDA" cacheId="13" applyNumberFormats="0" applyBorderFormats="0" applyFontFormats="0" applyPatternFormats="0" applyAlignmentFormats="0" applyWidthHeightFormats="1" dataCaption="Valores" tag="1271dcee-a0da-4e25-b4d0-e2a8f5d1c98c" updatedVersion="8" minRefreshableVersion="3" subtotalHiddenItems="1" itemPrintTitles="1" createdVersion="8" indent="0" outline="1" outlineData="1" multipleFieldFilters="0">
  <location ref="N34:N35" firstHeaderRow="1" firstDataRow="1" firstDataCol="0"/>
  <pivotFields count="2">
    <pivotField dataField="1" subtotalTop="0" showAll="0" defaultSubtotal="0"/>
    <pivotField allDrilled="1" subtotalTop="0" showAll="0" dataSourceSort="1" defaultSubtotal="0" defaultAttributeDrillState="1"/>
  </pivotFields>
  <rowItems count="1">
    <i/>
  </rowItems>
  <colItems count="1">
    <i/>
  </colItems>
  <dataFields count="1">
    <dataField fld="0" subtotal="count" baseField="0" baseItem="0" numFmtId="2"/>
  </dataFields>
  <pivotHierarchies count="25">
    <pivotHierarchy dragToData="1"/>
    <pivotHierarchy dragToData="1"/>
    <pivotHierarchy dragToData="1"/>
    <pivotHierarchy dragToData="1"/>
    <pivotHierarchy dragToData="1"/>
    <pivotHierarchy multipleItemSelectionAllowed="1" dragToData="1"/>
    <pivotHierarchy dragToData="1"/>
    <pivotHierarchy dragToData="1"/>
    <pivotHierarchy dragToData="1"/>
    <pivotHierarchy dragToData="1"/>
    <pivotHierarchy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</pivotHierarchies>
  <pivotTableStyleInfo name="PivotStyleMedium2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>
        <x15:activeTabTopLevelEntity name="[MEDIDAS]"/>
      </x15:pivotTableUISettings>
    </ext>
    <ext xmlns:xpdl="http://schemas.microsoft.com/office/spreadsheetml/2016/pivotdefaultlayout" uri="{747A6164-185A-40DC-8AA5-F01512510D54}">
      <xpdl:pivotTableDefinition16 EnabledSubtotalsDefault="0" SubtotalsOnTopDefault="0"/>
    </ext>
  </extLst>
</pivotTableDefinition>
</file>

<file path=xl/pivotTables/pivotTable7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BB25094A-C9CE-419C-8894-E7811BBA1EA7}" name="MEDIDA ACTIVO NO CORRIENTE" cacheId="14" applyNumberFormats="0" applyBorderFormats="0" applyFontFormats="0" applyPatternFormats="0" applyAlignmentFormats="0" applyWidthHeightFormats="1" dataCaption="Valores" tag="2dd51c09-6c5a-4f80-9c21-3d772164ee56" updatedVersion="8" minRefreshableVersion="3" subtotalHiddenItems="1" itemPrintTitles="1" createdVersion="8" indent="0" outline="1" outlineData="1" multipleFieldFilters="0">
  <location ref="N19:N20" firstHeaderRow="1" firstDataRow="1" firstDataCol="0"/>
  <pivotFields count="2">
    <pivotField dataField="1" subtotalTop="0" showAll="0" defaultSubtotal="0"/>
    <pivotField allDrilled="1" subtotalTop="0" showAll="0" dataSourceSort="1" defaultSubtotal="0" defaultAttributeDrillState="1"/>
  </pivotFields>
  <rowItems count="1">
    <i/>
  </rowItems>
  <colItems count="1">
    <i/>
  </colItems>
  <dataFields count="1">
    <dataField fld="0" subtotal="count" baseField="0" baseItem="0"/>
  </dataFields>
  <pivotHierarchies count="25">
    <pivotHierarchy dragToData="1"/>
    <pivotHierarchy dragToData="1"/>
    <pivotHierarchy dragToData="1"/>
    <pivotHierarchy dragToData="1"/>
    <pivotHierarchy dragToData="1"/>
    <pivotHierarchy multipleItemSelectionAllowed="1" dragToData="1"/>
    <pivotHierarchy dragToData="1"/>
    <pivotHierarchy dragToData="1"/>
    <pivotHierarchy dragToData="1"/>
    <pivotHierarchy dragToData="1"/>
    <pivotHierarchy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</pivotHierarchies>
  <pivotTableStyleInfo name="PivotStyleMedium2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>
        <x15:activeTabTopLevelEntity name="[MEDIDAS]"/>
      </x15:pivotTableUISettings>
    </ext>
    <ext xmlns:xpdl="http://schemas.microsoft.com/office/spreadsheetml/2016/pivotdefaultlayout" uri="{747A6164-185A-40DC-8AA5-F01512510D54}">
      <xpdl:pivotTableDefinition16 EnabledSubtotalsDefault="0" SubtotalsOnTopDefault="0"/>
    </ext>
  </extLst>
</pivotTableDefinition>
</file>

<file path=xl/pivotTables/pivotTable8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EC42F2F1-8D63-4E06-8BAC-97FED382331A}" name="PASIVO CORRRIENTE Y NO CORRIENTE" cacheId="16" applyNumberFormats="0" applyBorderFormats="0" applyFontFormats="0" applyPatternFormats="0" applyAlignmentFormats="0" applyWidthHeightFormats="1" dataCaption="Valores" tag="65c5209f-2b00-45c2-b2e6-012502fdc195" updatedVersion="8" minRefreshableVersion="3" subtotalHiddenItems="1" itemPrintTitles="1" createdVersion="8" indent="0" outline="1" outlineData="1" multipleFieldFilters="0" chartFormat="5" rowHeaderCaption="Años">
  <location ref="T34:V38" firstHeaderRow="0" firstDataRow="1" firstDataCol="1"/>
  <pivotFields count="3">
    <pivotField axis="axisRow" allDrilled="1" subtotalTop="0" showAll="0" dataSourceSort="1" defaultSubtotal="0">
      <items count="3">
        <item x="0" e="0"/>
        <item x="1" e="0"/>
        <item x="2" e="0"/>
      </items>
    </pivotField>
    <pivotField dataField="1" subtotalTop="0" showAll="0" defaultSubtotal="0"/>
    <pivotField dataField="1" subtotalTop="0" showAll="0" defaultSubtotal="0"/>
  </pivotFields>
  <rowFields count="1">
    <field x="0"/>
  </rowFields>
  <rowItems count="4">
    <i>
      <x/>
    </i>
    <i>
      <x v="1"/>
    </i>
    <i>
      <x v="2"/>
    </i>
    <i t="grand">
      <x/>
    </i>
  </rowItems>
  <colFields count="1">
    <field x="-2"/>
  </colFields>
  <colItems count="2">
    <i>
      <x/>
    </i>
    <i i="1">
      <x v="1"/>
    </i>
  </colItems>
  <dataFields count="2">
    <dataField fld="1" subtotal="count" baseField="0" baseItem="0"/>
    <dataField fld="2" subtotal="count" baseField="0" baseItem="0"/>
  </dataFields>
  <chartFormats count="2">
    <chartFormat chart="2" format="14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15" series="1">
      <pivotArea type="data" outline="0" fieldPosition="0">
        <references count="1">
          <reference field="4294967294" count="1" selected="0">
            <x v="1"/>
          </reference>
        </references>
      </pivotArea>
    </chartFormat>
  </chartFormats>
  <pivotHierarchies count="25">
    <pivotHierarchy dragToData="1"/>
    <pivotHierarchy dragToData="1"/>
    <pivotHierarchy dragToData="1"/>
    <pivotHierarchy dragToData="1"/>
    <pivotHierarchy dragToData="1"/>
    <pivotHierarchy multipleItemSelectionAllowed="1" dragToData="1"/>
    <pivotHierarchy dragToData="1"/>
    <pivotHierarchy dragToData="1"/>
    <pivotHierarchy dragToData="1"/>
    <pivotHierarchy dragToData="1"/>
    <pivotHierarchy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</pivotHierarchies>
  <pivotTableStyleInfo name="PivotStyleMedium2" showRowHeaders="1" showColHeaders="1" showRowStripes="0" showColStripes="0" showLastColumn="1"/>
  <rowHierarchiesUsage count="1">
    <rowHierarchyUsage hierarchyUsage="5"/>
  </rowHierarchiesUsage>
  <colHierarchiesUsage count="1">
    <colHierarchyUsage hierarchyUsage="-2"/>
  </col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>
        <x15:activeTabTopLevelEntity name="[MEDIDAS]"/>
        <x15:activeTabTopLevelEntity name="[EEFF_datos]"/>
      </x15:pivotTableUISettings>
    </ext>
    <ext xmlns:xpdl="http://schemas.microsoft.com/office/spreadsheetml/2016/pivotdefaultlayout" uri="{747A6164-185A-40DC-8AA5-F01512510D54}">
      <xpdl:pivotTableDefinition16 EnabledSubtotalsDefault="0" SubtotalsOnTopDefault="0"/>
    </ext>
  </extLst>
</pivotTableDefinition>
</file>

<file path=xl/pivotTables/pivotTable9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BD9B7536-2C25-45E8-AD1F-FBAF43E0406E}" name="ACTIVO CORRIENTE Y NO CORRIENTE" cacheId="3" applyNumberFormats="0" applyBorderFormats="0" applyFontFormats="0" applyPatternFormats="0" applyAlignmentFormats="0" applyWidthHeightFormats="1" dataCaption="Valores" tag="6381e71a-98d2-40b4-8f4b-db2e6b74fea3" updatedVersion="8" minRefreshableVersion="3" subtotalHiddenItems="1" itemPrintTitles="1" createdVersion="8" indent="0" outline="1" outlineData="1" multipleFieldFilters="0" chartFormat="3" rowHeaderCaption="Años">
  <location ref="T27:V31" firstHeaderRow="0" firstDataRow="1" firstDataCol="1"/>
  <pivotFields count="3">
    <pivotField axis="axisRow" allDrilled="1" subtotalTop="0" showAll="0" dataSourceSort="1" defaultSubtotal="0">
      <items count="3">
        <item x="0" e="0"/>
        <item x="1" e="0"/>
        <item x="2" e="0"/>
      </items>
    </pivotField>
    <pivotField dataField="1" subtotalTop="0" showAll="0" defaultSubtotal="0"/>
    <pivotField dataField="1" subtotalTop="0" showAll="0" defaultSubtotal="0"/>
  </pivotFields>
  <rowFields count="1">
    <field x="0"/>
  </rowFields>
  <rowItems count="4">
    <i>
      <x/>
    </i>
    <i>
      <x v="1"/>
    </i>
    <i>
      <x v="2"/>
    </i>
    <i t="grand">
      <x/>
    </i>
  </rowItems>
  <colFields count="1">
    <field x="-2"/>
  </colFields>
  <colItems count="2">
    <i>
      <x/>
    </i>
    <i i="1">
      <x v="1"/>
    </i>
  </colItems>
  <dataFields count="2">
    <dataField fld="1" subtotal="count" baseField="0" baseItem="0"/>
    <dataField fld="2" subtotal="count" baseField="0" baseItem="0"/>
  </dataFields>
  <formats count="1">
    <format dxfId="0">
      <pivotArea dataOnly="0" labelOnly="1" fieldPosition="0">
        <references count="1">
          <reference field="0" count="1">
            <x v="1"/>
          </reference>
        </references>
      </pivotArea>
    </format>
  </formats>
  <chartFormats count="2">
    <chartFormat chart="2" format="2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21" series="1">
      <pivotArea type="data" outline="0" fieldPosition="0">
        <references count="1">
          <reference field="4294967294" count="1" selected="0">
            <x v="1"/>
          </reference>
        </references>
      </pivotArea>
    </chartFormat>
  </chartFormats>
  <pivotHierarchies count="25">
    <pivotHierarchy dragToData="1"/>
    <pivotHierarchy dragToData="1"/>
    <pivotHierarchy dragToData="1"/>
    <pivotHierarchy dragToData="1"/>
    <pivotHierarchy dragToData="1"/>
    <pivotHierarchy multipleItemSelectionAllowed="1" dragToData="1"/>
    <pivotHierarchy dragToData="1"/>
    <pivotHierarchy dragToData="1"/>
    <pivotHierarchy dragToData="1"/>
    <pivotHierarchy dragToData="1"/>
    <pivotHierarchy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</pivotHierarchies>
  <pivotTableStyleInfo name="PivotStyleMedium2" showRowHeaders="1" showColHeaders="1" showRowStripes="0" showColStripes="0" showLastColumn="1"/>
  <rowHierarchiesUsage count="1">
    <rowHierarchyUsage hierarchyUsage="5"/>
  </rowHierarchiesUsage>
  <colHierarchiesUsage count="1">
    <colHierarchyUsage hierarchyUsage="-2"/>
  </col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>
        <x15:activeTabTopLevelEntity name="[MEDIDAS]"/>
        <x15:activeTabTopLevelEntity name="[EEFF_datos]"/>
      </x15:pivotTableUISettings>
    </ext>
    <ext xmlns:xpdl="http://schemas.microsoft.com/office/spreadsheetml/2016/pivotdefaultlayout" uri="{747A6164-185A-40DC-8AA5-F01512510D54}">
      <xpdl:pivotTableDefinition16 EnabledSubtotalsDefault="0" SubtotalsOnTopDefault="0"/>
    </ext>
  </extLst>
</pivotTableDefinition>
</file>

<file path=xl/slicerCaches/slicerCache1.xml><?xml version="1.0" encoding="utf-8"?>
<slicerCacheDefinition xmlns="http://schemas.microsoft.com/office/spreadsheetml/2009/9/main" xmlns:mc="http://schemas.openxmlformats.org/markup-compatibility/2006" xmlns:x="http://schemas.openxmlformats.org/spreadsheetml/2006/main" xmlns:xr10="http://schemas.microsoft.com/office/spreadsheetml/2016/revision10" mc:Ignorable="x xr10" name="SegmentaciónDeDatos_fecha__año" xr10:uid="{6BBECCFB-4374-4D28-A796-AAADFD6FD407}" sourceName="[EEFF_datos].[fecha (año)]">
  <pivotTables>
    <pivotTable tabId="5" name="ESF BG"/>
    <pivotTable tabId="5" name="ACTIVO CORRIENTE Y NO CORRIENTE"/>
    <pivotTable tabId="5" name="DEUDA CORRIENTE POR AÑOS"/>
    <pivotTable tabId="5" name="ESF"/>
    <pivotTable tabId="5" name="LIQUIDEZ INMEDIATA POR AÑOS"/>
    <pivotTable tabId="5" name="MED ACTIVO CORRIENTE"/>
    <pivotTable tabId="5" name="MED CAJA Y EQUIVALENTE"/>
    <pivotTable tabId="5" name="MED LIQUIDEZ INMEDIATA"/>
    <pivotTable tabId="5" name="MED PASIVO CORRIENTE"/>
    <pivotTable tabId="5" name="MED PASIVO NO CORRIENTE"/>
    <pivotTable tabId="5" name="MED RAZON CORRIENTE"/>
    <pivotTable tabId="5" name="MED RAZON DE DEUDA"/>
    <pivotTable tabId="5" name="MEDIDA ACTIVO NO CORRIENTE"/>
    <pivotTable tabId="5" name="Medidas RUBROS TOTALES"/>
    <pivotTable tabId="5" name="PASIVO CORRRIENTE Y NO CORRIENTE"/>
    <pivotTable tabId="5" name="RAZON DE DEUDA POR AÑOS"/>
  </pivotTables>
  <data>
    <olap pivotCacheId="763549524">
      <levels count="2">
        <level uniqueName="[EEFF_datos].[fecha (año)].[(All)]" sourceCaption="(All)" count="0"/>
        <level uniqueName="[EEFF_datos].[fecha (año)].[fecha (año)]" sourceCaption="fecha (año)" count="3">
          <ranges>
            <range startItem="0">
              <i n="[EEFF_datos].[fecha (año)].&amp;[2022]" c="2022"/>
              <i n="[EEFF_datos].[fecha (año)].&amp;[2023]" c="2023"/>
              <i n="[EEFF_datos].[fecha (año)].&amp;[2024]" c="2024"/>
            </range>
          </ranges>
        </level>
      </levels>
      <selections count="1">
        <selection n="[EEFF_datos].[fecha (año)].[All]"/>
      </selections>
    </olap>
  </data>
</slicerCacheDefinition>
</file>

<file path=xl/slicers/slicer1.xml><?xml version="1.0" encoding="utf-8"?>
<slicers xmlns="http://schemas.microsoft.com/office/spreadsheetml/2009/9/main" xmlns:mc="http://schemas.openxmlformats.org/markup-compatibility/2006" xmlns:x="http://schemas.openxmlformats.org/spreadsheetml/2006/main" xmlns:xr10="http://schemas.microsoft.com/office/spreadsheetml/2016/revision10" mc:Ignorable="x xr10">
  <slicer name="fecha (año)" xr10:uid="{D2D1969B-018A-4EED-9E59-BB4A22F1C009}" cache="SegmentaciónDeDatos_fecha__año" caption="fecha (año)" columnCount="3" showCaption="0" level="1" style="SlicerStyleDark1 2" rowHeight="257175"/>
</slicer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DD18D16C-B993-4139-83E4-096AC1FB655B}" name="EEFF_datos" displayName="EEFF_datos" ref="A1:E32" totalsRowShown="0" headerRowDxfId="14" dataDxfId="13" headerRowCellStyle="Millares" dataCellStyle="Millares">
  <autoFilter ref="A1:E32" xr:uid="{DD18D16C-B993-4139-83E4-096AC1FB655B}"/>
  <tableColumns count="5">
    <tableColumn id="1" xr3:uid="{59558218-7822-4945-9CC0-0134F207664B}" name="Rubro" dataDxfId="12" dataCellStyle="Excel Built-in Normal"/>
    <tableColumn id="2" xr3:uid="{2786A9BD-2E73-4899-9314-1A2709C1FA7E}" name="Cuenta" dataDxfId="11" dataCellStyle="Excel Built-in Normal"/>
    <tableColumn id="3" xr3:uid="{0DC25545-02D6-416B-9C22-C5981B79B298}" name=" 31/12/2024" dataDxfId="10" dataCellStyle="Millares"/>
    <tableColumn id="4" xr3:uid="{0BAD175C-895B-4DD1-A128-C8AE4E0FA844}" name=" 31/12/2023" dataDxfId="9" dataCellStyle="Millares"/>
    <tableColumn id="5" xr3:uid="{905E9206-6851-4788-9B0B-C08DE7810F18}" name=" 31/12/2022" dataDxfId="8" dataCellStyle="Millares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9EB2F6C9-E761-4028-A1D8-0C0CA865CD40}" name="EEFF_datos3" displayName="EEFF_datos3" ref="A1:E32" totalsRowShown="0" headerRowDxfId="7" dataDxfId="6" headerRowCellStyle="Millares" dataCellStyle="Millares">
  <autoFilter ref="A1:E32" xr:uid="{DD18D16C-B993-4139-83E4-096AC1FB655B}"/>
  <tableColumns count="5">
    <tableColumn id="1" xr3:uid="{907E7BA4-C76A-4E3C-92C1-4A88A3B9C20A}" name="Rubro" dataDxfId="5" dataCellStyle="Excel Built-in Normal"/>
    <tableColumn id="2" xr3:uid="{BE82E2BB-7D2D-4274-96F0-12A3510D0685}" name="Cuenta" dataDxfId="4" dataCellStyle="Excel Built-in Normal"/>
    <tableColumn id="3" xr3:uid="{A362AF31-09B8-4964-AC70-B498DB79C1CB}" name=" 31/12/2024" dataDxfId="3" dataCellStyle="Millares"/>
    <tableColumn id="4" xr3:uid="{DAFD8061-0AA4-4825-92FE-EAD591E71ACA}" name=" 31/12/2023" dataDxfId="2" dataCellStyle="Millares"/>
    <tableColumn id="5" xr3:uid="{7A0978BE-FA14-4C77-9E8B-15219A2C414B}" name=" 31/12/2022" dataDxfId="1" dataCellStyle="Millares"/>
  </tableColumns>
  <tableStyleInfo name="TableStyleLight13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B3FB8BA7-E623-4E3F-B97C-57EBB4076AC7}" name="MEDIDAS" displayName="MEDIDAS" ref="C3:C4" insertRow="1" totalsRowShown="0">
  <autoFilter ref="C3:C4" xr:uid="{B3FB8BA7-E623-4E3F-B97C-57EBB4076AC7}"/>
  <tableColumns count="1">
    <tableColumn id="1" xr3:uid="{851E1277-F078-4373-BB47-D66E25547092}" name="MEDIDAS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DEZTACA">
      <a:dk1>
        <a:srgbClr val="000000"/>
      </a:dk1>
      <a:lt1>
        <a:srgbClr val="FFFFFF"/>
      </a:lt1>
      <a:dk2>
        <a:srgbClr val="0E2841"/>
      </a:dk2>
      <a:lt2>
        <a:srgbClr val="FEFAC9"/>
      </a:lt2>
      <a:accent1>
        <a:srgbClr val="1C2363"/>
      </a:accent1>
      <a:accent2>
        <a:srgbClr val="008257"/>
      </a:accent2>
      <a:accent3>
        <a:srgbClr val="1C2363"/>
      </a:accent3>
      <a:accent4>
        <a:srgbClr val="00BEEA"/>
      </a:accent4>
      <a:accent5>
        <a:srgbClr val="52FF9C"/>
      </a:accent5>
      <a:accent6>
        <a:srgbClr val="FFFFFF"/>
      </a:accent6>
      <a:hlink>
        <a:srgbClr val="FFFFFF"/>
      </a:hlink>
      <a:folHlink>
        <a:srgbClr val="FFFFFF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pivotTable" Target="../pivotTables/pivotTable8.xml"/><Relationship Id="rId13" Type="http://schemas.openxmlformats.org/officeDocument/2006/relationships/pivotTable" Target="../pivotTables/pivotTable13.xml"/><Relationship Id="rId3" Type="http://schemas.openxmlformats.org/officeDocument/2006/relationships/pivotTable" Target="../pivotTables/pivotTable3.xml"/><Relationship Id="rId7" Type="http://schemas.openxmlformats.org/officeDocument/2006/relationships/pivotTable" Target="../pivotTables/pivotTable7.xml"/><Relationship Id="rId12" Type="http://schemas.openxmlformats.org/officeDocument/2006/relationships/pivotTable" Target="../pivotTables/pivotTable12.xml"/><Relationship Id="rId17" Type="http://schemas.openxmlformats.org/officeDocument/2006/relationships/pivotTable" Target="../pivotTables/pivotTable17.xml"/><Relationship Id="rId2" Type="http://schemas.openxmlformats.org/officeDocument/2006/relationships/pivotTable" Target="../pivotTables/pivotTable2.xml"/><Relationship Id="rId16" Type="http://schemas.openxmlformats.org/officeDocument/2006/relationships/pivotTable" Target="../pivotTables/pivotTable16.xml"/><Relationship Id="rId1" Type="http://schemas.openxmlformats.org/officeDocument/2006/relationships/pivotTable" Target="../pivotTables/pivotTable1.xml"/><Relationship Id="rId6" Type="http://schemas.openxmlformats.org/officeDocument/2006/relationships/pivotTable" Target="../pivotTables/pivotTable6.xml"/><Relationship Id="rId11" Type="http://schemas.openxmlformats.org/officeDocument/2006/relationships/pivotTable" Target="../pivotTables/pivotTable11.xml"/><Relationship Id="rId5" Type="http://schemas.openxmlformats.org/officeDocument/2006/relationships/pivotTable" Target="../pivotTables/pivotTable5.xml"/><Relationship Id="rId15" Type="http://schemas.openxmlformats.org/officeDocument/2006/relationships/pivotTable" Target="../pivotTables/pivotTable15.xml"/><Relationship Id="rId10" Type="http://schemas.openxmlformats.org/officeDocument/2006/relationships/pivotTable" Target="../pivotTables/pivotTable10.xml"/><Relationship Id="rId4" Type="http://schemas.openxmlformats.org/officeDocument/2006/relationships/pivotTable" Target="../pivotTables/pivotTable4.xml"/><Relationship Id="rId9" Type="http://schemas.openxmlformats.org/officeDocument/2006/relationships/pivotTable" Target="../pivotTables/pivotTable9.xml"/><Relationship Id="rId14" Type="http://schemas.openxmlformats.org/officeDocument/2006/relationships/pivotTable" Target="../pivotTables/pivotTable14.xml"/></Relationships>
</file>

<file path=xl/worksheets/_rels/sheet6.xml.rels><?xml version="1.0" encoding="UTF-8" standalone="yes"?>
<Relationships xmlns="http://schemas.openxmlformats.org/package/2006/relationships"><Relationship Id="rId3" Type="http://schemas.microsoft.com/office/2007/relationships/slicer" Target="../slicers/slicer1.xml"/><Relationship Id="rId2" Type="http://schemas.openxmlformats.org/officeDocument/2006/relationships/drawing" Target="../drawings/drawing1.xml"/><Relationship Id="rId1" Type="http://schemas.openxmlformats.org/officeDocument/2006/relationships/pivotTable" Target="../pivotTables/pivotTable18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90B053-722B-4F73-9AC4-57C461D97C92}">
  <sheetPr>
    <tabColor theme="8" tint="-0.499984740745262"/>
  </sheetPr>
  <dimension ref="A1:E32"/>
  <sheetViews>
    <sheetView showGridLines="0" zoomScaleNormal="100" workbookViewId="0">
      <selection sqref="A1:E1"/>
    </sheetView>
  </sheetViews>
  <sheetFormatPr baseColWidth="10" defaultColWidth="11.42578125" defaultRowHeight="15" x14ac:dyDescent="0.25"/>
  <cols>
    <col min="1" max="1" width="20.7109375" bestFit="1" customWidth="1"/>
    <col min="2" max="2" width="46" bestFit="1" customWidth="1"/>
    <col min="3" max="5" width="16.28515625" style="8" customWidth="1"/>
  </cols>
  <sheetData>
    <row r="1" spans="1:5" ht="15.75" x14ac:dyDescent="0.25">
      <c r="A1" s="29" t="s">
        <v>0</v>
      </c>
      <c r="B1" s="30" t="s">
        <v>1</v>
      </c>
      <c r="C1" s="31" t="s">
        <v>2</v>
      </c>
      <c r="D1" s="31" t="s">
        <v>3</v>
      </c>
      <c r="E1" s="31" t="s">
        <v>4</v>
      </c>
    </row>
    <row r="2" spans="1:5" x14ac:dyDescent="0.25">
      <c r="A2" s="2" t="s">
        <v>5</v>
      </c>
      <c r="B2" s="2" t="s">
        <v>6</v>
      </c>
      <c r="C2" s="10">
        <v>39541</v>
      </c>
      <c r="D2" s="10">
        <v>24664</v>
      </c>
      <c r="E2" s="10">
        <v>35163</v>
      </c>
    </row>
    <row r="3" spans="1:5" x14ac:dyDescent="0.25">
      <c r="A3" s="2" t="s">
        <v>5</v>
      </c>
      <c r="B3" s="2" t="s">
        <v>7</v>
      </c>
      <c r="C3" s="10">
        <v>124006</v>
      </c>
      <c r="D3" s="10">
        <v>102557</v>
      </c>
      <c r="E3" s="10">
        <v>104548</v>
      </c>
    </row>
    <row r="4" spans="1:5" x14ac:dyDescent="0.25">
      <c r="A4" s="2" t="s">
        <v>5</v>
      </c>
      <c r="B4" s="2" t="s">
        <v>8</v>
      </c>
      <c r="C4" s="10">
        <v>139411</v>
      </c>
      <c r="D4" s="10">
        <v>178569</v>
      </c>
      <c r="E4" s="10">
        <v>138649</v>
      </c>
    </row>
    <row r="5" spans="1:5" x14ac:dyDescent="0.25">
      <c r="A5" s="2" t="s">
        <v>5</v>
      </c>
      <c r="B5" s="2" t="s">
        <v>9</v>
      </c>
      <c r="C5" s="10">
        <v>32646</v>
      </c>
      <c r="D5" s="10">
        <v>31298</v>
      </c>
      <c r="E5" s="10">
        <v>20831</v>
      </c>
    </row>
    <row r="6" spans="1:5" x14ac:dyDescent="0.25">
      <c r="A6" s="2" t="s">
        <v>5</v>
      </c>
      <c r="B6" s="2" t="s">
        <v>10</v>
      </c>
      <c r="C6" s="10">
        <v>4164</v>
      </c>
      <c r="D6" s="10">
        <v>9074</v>
      </c>
      <c r="E6" s="10">
        <v>3216</v>
      </c>
    </row>
    <row r="7" spans="1:5" x14ac:dyDescent="0.25">
      <c r="A7" s="2" t="s">
        <v>11</v>
      </c>
      <c r="B7" s="3" t="s">
        <v>12</v>
      </c>
      <c r="C7" s="10">
        <v>25525</v>
      </c>
      <c r="D7" s="10">
        <v>6222</v>
      </c>
      <c r="E7" s="10">
        <v>6125</v>
      </c>
    </row>
    <row r="8" spans="1:5" x14ac:dyDescent="0.25">
      <c r="A8" s="2" t="s">
        <v>11</v>
      </c>
      <c r="B8" s="2" t="s">
        <v>13</v>
      </c>
      <c r="C8" s="10">
        <v>183878</v>
      </c>
      <c r="D8" s="10">
        <v>193028</v>
      </c>
      <c r="E8" s="10">
        <v>185602</v>
      </c>
    </row>
    <row r="9" spans="1:5" x14ac:dyDescent="0.25">
      <c r="A9" s="2" t="s">
        <v>11</v>
      </c>
      <c r="B9" s="2" t="s">
        <v>14</v>
      </c>
      <c r="C9" s="10">
        <v>27140</v>
      </c>
      <c r="D9" s="10">
        <v>21045</v>
      </c>
      <c r="E9" s="10">
        <v>11131</v>
      </c>
    </row>
    <row r="10" spans="1:5" ht="15.75" x14ac:dyDescent="0.25">
      <c r="A10" s="1" t="s">
        <v>15</v>
      </c>
      <c r="B10" s="2" t="s">
        <v>16</v>
      </c>
      <c r="C10" s="10">
        <v>13038</v>
      </c>
      <c r="D10" s="10">
        <v>8941</v>
      </c>
      <c r="E10" s="10">
        <v>11310</v>
      </c>
    </row>
    <row r="11" spans="1:5" ht="15.75" x14ac:dyDescent="0.25">
      <c r="A11" s="1" t="s">
        <v>15</v>
      </c>
      <c r="B11" s="2" t="s">
        <v>17</v>
      </c>
      <c r="C11" s="10">
        <v>23130</v>
      </c>
      <c r="D11" s="10">
        <v>18008</v>
      </c>
      <c r="E11" s="10">
        <v>18331</v>
      </c>
    </row>
    <row r="12" spans="1:5" ht="15.75" x14ac:dyDescent="0.25">
      <c r="A12" s="1" t="s">
        <v>15</v>
      </c>
      <c r="B12" s="2" t="s">
        <v>18</v>
      </c>
      <c r="C12" s="10">
        <v>4263</v>
      </c>
      <c r="D12" s="10">
        <v>1940</v>
      </c>
      <c r="E12" s="10">
        <v>2260</v>
      </c>
    </row>
    <row r="13" spans="1:5" ht="15.75" x14ac:dyDescent="0.25">
      <c r="A13" s="1" t="s">
        <v>15</v>
      </c>
      <c r="B13" s="2" t="s">
        <v>19</v>
      </c>
      <c r="C13" s="10">
        <v>42480</v>
      </c>
      <c r="D13" s="10">
        <v>63315</v>
      </c>
      <c r="E13" s="10">
        <v>55294</v>
      </c>
    </row>
    <row r="14" spans="1:5" ht="15.75" x14ac:dyDescent="0.25">
      <c r="A14" s="1" t="s">
        <v>15</v>
      </c>
      <c r="B14" s="2" t="s">
        <v>20</v>
      </c>
      <c r="C14" s="10">
        <v>21241</v>
      </c>
      <c r="D14" s="10">
        <v>11718</v>
      </c>
      <c r="E14" s="10">
        <v>31286</v>
      </c>
    </row>
    <row r="15" spans="1:5" ht="15.75" x14ac:dyDescent="0.25">
      <c r="A15" s="1" t="s">
        <v>15</v>
      </c>
      <c r="B15" s="2" t="s">
        <v>21</v>
      </c>
      <c r="C15" s="10">
        <v>9969</v>
      </c>
      <c r="D15" s="10">
        <v>7672</v>
      </c>
      <c r="E15" s="10">
        <v>9448</v>
      </c>
    </row>
    <row r="16" spans="1:5" x14ac:dyDescent="0.25">
      <c r="A16" s="2" t="s">
        <v>22</v>
      </c>
      <c r="B16" s="2" t="s">
        <v>19</v>
      </c>
      <c r="C16" s="10">
        <v>120098</v>
      </c>
      <c r="D16" s="10">
        <v>131384</v>
      </c>
      <c r="E16" s="10">
        <v>155453</v>
      </c>
    </row>
    <row r="17" spans="1:5" x14ac:dyDescent="0.25">
      <c r="A17" s="2" t="s">
        <v>22</v>
      </c>
      <c r="B17" s="2" t="s">
        <v>23</v>
      </c>
      <c r="C17" s="10">
        <v>0</v>
      </c>
      <c r="D17" s="10">
        <v>0</v>
      </c>
      <c r="E17" s="10">
        <v>744</v>
      </c>
    </row>
    <row r="18" spans="1:5" x14ac:dyDescent="0.25">
      <c r="A18" s="2" t="s">
        <v>22</v>
      </c>
      <c r="B18" s="2" t="s">
        <v>24</v>
      </c>
      <c r="C18" s="10">
        <v>2310</v>
      </c>
      <c r="D18" s="10">
        <v>4444</v>
      </c>
      <c r="E18" s="10">
        <v>7030</v>
      </c>
    </row>
    <row r="19" spans="1:5" x14ac:dyDescent="0.25">
      <c r="A19" s="2" t="s">
        <v>22</v>
      </c>
      <c r="B19" s="2" t="s">
        <v>25</v>
      </c>
      <c r="C19" s="10">
        <v>6982</v>
      </c>
      <c r="D19" s="10">
        <v>4362</v>
      </c>
      <c r="E19" s="10">
        <v>2235</v>
      </c>
    </row>
    <row r="20" spans="1:5" x14ac:dyDescent="0.25">
      <c r="A20" s="2" t="s">
        <v>26</v>
      </c>
      <c r="B20" s="2" t="s">
        <v>27</v>
      </c>
      <c r="C20" s="10">
        <v>304233</v>
      </c>
      <c r="D20" s="10">
        <v>304233</v>
      </c>
      <c r="E20" s="10">
        <v>184233</v>
      </c>
    </row>
    <row r="21" spans="1:5" x14ac:dyDescent="0.25">
      <c r="A21" s="2" t="s">
        <v>26</v>
      </c>
      <c r="B21" s="2" t="s">
        <v>28</v>
      </c>
      <c r="C21" s="10">
        <v>335</v>
      </c>
      <c r="D21" s="10">
        <v>335</v>
      </c>
      <c r="E21" s="10">
        <v>335</v>
      </c>
    </row>
    <row r="22" spans="1:5" x14ac:dyDescent="0.25">
      <c r="A22" s="2" t="s">
        <v>26</v>
      </c>
      <c r="B22" s="2" t="s">
        <v>29</v>
      </c>
      <c r="C22" s="10">
        <v>4698</v>
      </c>
      <c r="D22" s="10">
        <v>3444</v>
      </c>
      <c r="E22" s="10">
        <v>3444</v>
      </c>
    </row>
    <row r="23" spans="1:5" x14ac:dyDescent="0.25">
      <c r="A23" s="2" t="s">
        <v>26</v>
      </c>
      <c r="B23" s="2" t="s">
        <v>30</v>
      </c>
      <c r="C23" s="10">
        <v>26100</v>
      </c>
      <c r="D23" s="10">
        <v>8827</v>
      </c>
      <c r="E23" s="10">
        <v>24868</v>
      </c>
    </row>
    <row r="24" spans="1:5" x14ac:dyDescent="0.25">
      <c r="A24" s="2" t="s">
        <v>26</v>
      </c>
      <c r="B24" s="2" t="s">
        <v>31</v>
      </c>
      <c r="C24" s="10">
        <v>-2566</v>
      </c>
      <c r="D24" s="10">
        <v>-2166</v>
      </c>
      <c r="E24" s="10">
        <v>-1006</v>
      </c>
    </row>
    <row r="25" spans="1:5" x14ac:dyDescent="0.25">
      <c r="A25" s="2" t="s">
        <v>32</v>
      </c>
      <c r="B25" s="2" t="s">
        <v>33</v>
      </c>
      <c r="C25" s="10">
        <v>562531</v>
      </c>
      <c r="D25" s="10">
        <v>469315</v>
      </c>
      <c r="E25" s="10">
        <v>638738</v>
      </c>
    </row>
    <row r="26" spans="1:5" x14ac:dyDescent="0.25">
      <c r="A26" s="2" t="s">
        <v>34</v>
      </c>
      <c r="B26" s="2" t="s">
        <v>35</v>
      </c>
      <c r="C26" s="10">
        <v>-406600</v>
      </c>
      <c r="D26" s="10">
        <v>-343501</v>
      </c>
      <c r="E26" s="10">
        <v>-477338</v>
      </c>
    </row>
    <row r="27" spans="1:5" x14ac:dyDescent="0.25">
      <c r="A27" s="2" t="s">
        <v>34</v>
      </c>
      <c r="B27" s="2" t="s">
        <v>36</v>
      </c>
      <c r="C27" s="10">
        <v>-99863</v>
      </c>
      <c r="D27" s="10">
        <v>-96260</v>
      </c>
      <c r="E27" s="10">
        <v>-105403</v>
      </c>
    </row>
    <row r="28" spans="1:5" x14ac:dyDescent="0.25">
      <c r="A28" s="2" t="s">
        <v>34</v>
      </c>
      <c r="B28" s="2" t="s">
        <v>37</v>
      </c>
      <c r="C28" s="10">
        <v>-39753</v>
      </c>
      <c r="D28" s="10">
        <v>-52377</v>
      </c>
      <c r="E28" s="10">
        <v>-29456</v>
      </c>
    </row>
    <row r="29" spans="1:5" x14ac:dyDescent="0.25">
      <c r="A29" s="2" t="s">
        <v>32</v>
      </c>
      <c r="B29" s="2" t="s">
        <v>38</v>
      </c>
      <c r="C29" s="10">
        <v>18520</v>
      </c>
      <c r="D29" s="10">
        <v>622</v>
      </c>
      <c r="E29" s="10">
        <v>2612</v>
      </c>
    </row>
    <row r="30" spans="1:5" x14ac:dyDescent="0.25">
      <c r="A30" s="2" t="s">
        <v>34</v>
      </c>
      <c r="B30" s="2" t="s">
        <v>39</v>
      </c>
      <c r="C30" s="10">
        <v>-1528</v>
      </c>
      <c r="D30" s="10">
        <v>-118</v>
      </c>
      <c r="E30" s="10">
        <v>-1873</v>
      </c>
    </row>
    <row r="31" spans="1:5" ht="15.75" x14ac:dyDescent="0.25">
      <c r="A31" s="1" t="s">
        <v>32</v>
      </c>
      <c r="B31" s="2" t="s">
        <v>40</v>
      </c>
      <c r="C31" s="10">
        <v>21276</v>
      </c>
      <c r="D31" s="10">
        <v>34148</v>
      </c>
      <c r="E31" s="10">
        <v>28592</v>
      </c>
    </row>
    <row r="32" spans="1:5" ht="15.75" x14ac:dyDescent="0.25">
      <c r="A32" s="1" t="s">
        <v>34</v>
      </c>
      <c r="B32" s="2" t="s">
        <v>41</v>
      </c>
      <c r="C32" s="10">
        <f>-25728-4171</f>
        <v>-29899</v>
      </c>
      <c r="D32" s="10">
        <f>-26990+150</f>
        <v>-26840</v>
      </c>
      <c r="E32" s="10">
        <f>-23599+691</f>
        <v>-22908</v>
      </c>
    </row>
  </sheetData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C32243-6F6A-4A17-ABF9-E9C90B0CA443}">
  <dimension ref="A1:G32"/>
  <sheetViews>
    <sheetView zoomScaleNormal="100" workbookViewId="0">
      <selection activeCell="G9" sqref="G9"/>
    </sheetView>
  </sheetViews>
  <sheetFormatPr baseColWidth="10" defaultColWidth="11.42578125" defaultRowHeight="15" x14ac:dyDescent="0.25"/>
  <cols>
    <col min="1" max="1" width="20.7109375" bestFit="1" customWidth="1"/>
    <col min="2" max="2" width="46" bestFit="1" customWidth="1"/>
    <col min="3" max="5" width="16.28515625" style="8" customWidth="1"/>
  </cols>
  <sheetData>
    <row r="1" spans="1:7" ht="15.75" x14ac:dyDescent="0.25">
      <c r="A1" s="4" t="s">
        <v>0</v>
      </c>
      <c r="B1" s="5" t="s">
        <v>1</v>
      </c>
      <c r="C1" s="6" t="s">
        <v>2</v>
      </c>
      <c r="D1" s="6" t="s">
        <v>3</v>
      </c>
      <c r="E1" s="6" t="s">
        <v>4</v>
      </c>
    </row>
    <row r="2" spans="1:7" x14ac:dyDescent="0.25">
      <c r="A2" s="2" t="s">
        <v>5</v>
      </c>
      <c r="B2" s="2" t="s">
        <v>6</v>
      </c>
      <c r="C2" s="7">
        <v>39541</v>
      </c>
      <c r="D2" s="7">
        <v>24664</v>
      </c>
      <c r="E2" s="7">
        <v>35163</v>
      </c>
      <c r="G2" t="s">
        <v>46</v>
      </c>
    </row>
    <row r="3" spans="1:7" x14ac:dyDescent="0.25">
      <c r="A3" s="2" t="s">
        <v>5</v>
      </c>
      <c r="B3" s="2" t="s">
        <v>7</v>
      </c>
      <c r="C3" s="7">
        <v>124006</v>
      </c>
      <c r="D3" s="7">
        <v>102557</v>
      </c>
      <c r="E3" s="7">
        <v>104548</v>
      </c>
    </row>
    <row r="4" spans="1:7" x14ac:dyDescent="0.25">
      <c r="A4" s="2" t="s">
        <v>5</v>
      </c>
      <c r="B4" s="2" t="s">
        <v>8</v>
      </c>
      <c r="C4" s="7">
        <v>139411</v>
      </c>
      <c r="D4" s="7">
        <v>178569</v>
      </c>
      <c r="E4" s="7">
        <v>138649</v>
      </c>
    </row>
    <row r="5" spans="1:7" x14ac:dyDescent="0.25">
      <c r="A5" s="2" t="s">
        <v>5</v>
      </c>
      <c r="B5" s="2" t="s">
        <v>9</v>
      </c>
      <c r="C5" s="7">
        <v>32646</v>
      </c>
      <c r="D5" s="7">
        <v>31298</v>
      </c>
      <c r="E5" s="7">
        <v>20831</v>
      </c>
    </row>
    <row r="6" spans="1:7" x14ac:dyDescent="0.25">
      <c r="A6" s="2" t="s">
        <v>5</v>
      </c>
      <c r="B6" s="2" t="s">
        <v>10</v>
      </c>
      <c r="C6" s="7">
        <v>4164</v>
      </c>
      <c r="D6" s="7">
        <v>9074</v>
      </c>
      <c r="E6" s="7">
        <v>3216</v>
      </c>
    </row>
    <row r="7" spans="1:7" x14ac:dyDescent="0.25">
      <c r="A7" s="2" t="s">
        <v>11</v>
      </c>
      <c r="B7" s="3" t="s">
        <v>12</v>
      </c>
      <c r="C7" s="7">
        <v>25525</v>
      </c>
      <c r="D7" s="7">
        <v>6222</v>
      </c>
      <c r="E7" s="7">
        <v>6125</v>
      </c>
    </row>
    <row r="8" spans="1:7" x14ac:dyDescent="0.25">
      <c r="A8" s="2" t="s">
        <v>11</v>
      </c>
      <c r="B8" s="2" t="s">
        <v>13</v>
      </c>
      <c r="C8" s="7">
        <v>183878</v>
      </c>
      <c r="D8" s="7">
        <v>193028</v>
      </c>
      <c r="E8" s="7">
        <v>185602</v>
      </c>
    </row>
    <row r="9" spans="1:7" x14ac:dyDescent="0.25">
      <c r="A9" s="2" t="s">
        <v>11</v>
      </c>
      <c r="B9" s="2" t="s">
        <v>14</v>
      </c>
      <c r="C9" s="7">
        <v>27140</v>
      </c>
      <c r="D9" s="7">
        <v>21045</v>
      </c>
      <c r="E9" s="7">
        <v>11131</v>
      </c>
    </row>
    <row r="10" spans="1:7" ht="15.75" x14ac:dyDescent="0.25">
      <c r="A10" s="1" t="s">
        <v>15</v>
      </c>
      <c r="B10" s="2" t="s">
        <v>16</v>
      </c>
      <c r="C10" s="7">
        <v>13038</v>
      </c>
      <c r="D10" s="7">
        <v>8941</v>
      </c>
      <c r="E10" s="7">
        <v>11310</v>
      </c>
    </row>
    <row r="11" spans="1:7" ht="15.75" x14ac:dyDescent="0.25">
      <c r="A11" s="1" t="s">
        <v>15</v>
      </c>
      <c r="B11" s="2" t="s">
        <v>17</v>
      </c>
      <c r="C11" s="7">
        <v>23130</v>
      </c>
      <c r="D11" s="7">
        <v>18008</v>
      </c>
      <c r="E11" s="7">
        <v>18331</v>
      </c>
    </row>
    <row r="12" spans="1:7" ht="15.75" x14ac:dyDescent="0.25">
      <c r="A12" s="1" t="s">
        <v>15</v>
      </c>
      <c r="B12" s="2" t="s">
        <v>18</v>
      </c>
      <c r="C12" s="7">
        <v>4263</v>
      </c>
      <c r="D12" s="7">
        <v>1940</v>
      </c>
      <c r="E12" s="7">
        <v>2260</v>
      </c>
    </row>
    <row r="13" spans="1:7" ht="15.75" x14ac:dyDescent="0.25">
      <c r="A13" s="1" t="s">
        <v>15</v>
      </c>
      <c r="B13" s="2" t="s">
        <v>19</v>
      </c>
      <c r="C13" s="7">
        <v>42480</v>
      </c>
      <c r="D13" s="7">
        <v>63315</v>
      </c>
      <c r="E13" s="7">
        <v>55294</v>
      </c>
    </row>
    <row r="14" spans="1:7" ht="15.75" x14ac:dyDescent="0.25">
      <c r="A14" s="1" t="s">
        <v>15</v>
      </c>
      <c r="B14" s="2" t="s">
        <v>20</v>
      </c>
      <c r="C14" s="7">
        <v>21241</v>
      </c>
      <c r="D14" s="7">
        <v>11718</v>
      </c>
      <c r="E14" s="7">
        <v>31286</v>
      </c>
    </row>
    <row r="15" spans="1:7" ht="15.75" x14ac:dyDescent="0.25">
      <c r="A15" s="1" t="s">
        <v>15</v>
      </c>
      <c r="B15" s="2" t="s">
        <v>21</v>
      </c>
      <c r="C15" s="7">
        <v>9969</v>
      </c>
      <c r="D15" s="7">
        <v>7672</v>
      </c>
      <c r="E15" s="7">
        <v>9448</v>
      </c>
    </row>
    <row r="16" spans="1:7" x14ac:dyDescent="0.25">
      <c r="A16" s="2" t="s">
        <v>22</v>
      </c>
      <c r="B16" s="2" t="s">
        <v>19</v>
      </c>
      <c r="C16" s="7">
        <v>120098</v>
      </c>
      <c r="D16" s="7">
        <v>131384</v>
      </c>
      <c r="E16" s="7">
        <v>155453</v>
      </c>
    </row>
    <row r="17" spans="1:5" x14ac:dyDescent="0.25">
      <c r="A17" s="2" t="s">
        <v>22</v>
      </c>
      <c r="B17" s="2" t="s">
        <v>23</v>
      </c>
      <c r="C17" s="7">
        <v>0</v>
      </c>
      <c r="D17" s="7">
        <v>0</v>
      </c>
      <c r="E17" s="7">
        <v>744</v>
      </c>
    </row>
    <row r="18" spans="1:5" x14ac:dyDescent="0.25">
      <c r="A18" s="2" t="s">
        <v>22</v>
      </c>
      <c r="B18" s="2" t="s">
        <v>24</v>
      </c>
      <c r="C18" s="7">
        <v>2310</v>
      </c>
      <c r="D18" s="7">
        <v>4444</v>
      </c>
      <c r="E18" s="7">
        <v>7030</v>
      </c>
    </row>
    <row r="19" spans="1:5" x14ac:dyDescent="0.25">
      <c r="A19" s="2" t="s">
        <v>22</v>
      </c>
      <c r="B19" s="2" t="s">
        <v>25</v>
      </c>
      <c r="C19" s="7">
        <v>6982</v>
      </c>
      <c r="D19" s="7">
        <v>4362</v>
      </c>
      <c r="E19" s="7">
        <v>2235</v>
      </c>
    </row>
    <row r="20" spans="1:5" x14ac:dyDescent="0.25">
      <c r="A20" s="2" t="s">
        <v>26</v>
      </c>
      <c r="B20" s="2" t="s">
        <v>27</v>
      </c>
      <c r="C20" s="7">
        <v>304233</v>
      </c>
      <c r="D20" s="7">
        <v>304233</v>
      </c>
      <c r="E20" s="7">
        <v>184233</v>
      </c>
    </row>
    <row r="21" spans="1:5" x14ac:dyDescent="0.25">
      <c r="A21" s="2" t="s">
        <v>26</v>
      </c>
      <c r="B21" s="2" t="s">
        <v>28</v>
      </c>
      <c r="C21" s="7">
        <v>335</v>
      </c>
      <c r="D21" s="7">
        <v>335</v>
      </c>
      <c r="E21" s="7">
        <v>335</v>
      </c>
    </row>
    <row r="22" spans="1:5" x14ac:dyDescent="0.25">
      <c r="A22" s="2" t="s">
        <v>26</v>
      </c>
      <c r="B22" s="2" t="s">
        <v>29</v>
      </c>
      <c r="C22" s="7">
        <v>4698</v>
      </c>
      <c r="D22" s="7">
        <v>3444</v>
      </c>
      <c r="E22" s="7">
        <v>3444</v>
      </c>
    </row>
    <row r="23" spans="1:5" x14ac:dyDescent="0.25">
      <c r="A23" s="2" t="s">
        <v>26</v>
      </c>
      <c r="B23" s="2" t="s">
        <v>30</v>
      </c>
      <c r="C23" s="7">
        <v>26100</v>
      </c>
      <c r="D23" s="7">
        <v>8827</v>
      </c>
      <c r="E23" s="7">
        <v>24868</v>
      </c>
    </row>
    <row r="24" spans="1:5" x14ac:dyDescent="0.25">
      <c r="A24" s="2" t="s">
        <v>26</v>
      </c>
      <c r="B24" s="2" t="s">
        <v>31</v>
      </c>
      <c r="C24" s="7">
        <v>-2566</v>
      </c>
      <c r="D24" s="7">
        <v>-2166</v>
      </c>
      <c r="E24" s="7">
        <v>-1006</v>
      </c>
    </row>
    <row r="25" spans="1:5" x14ac:dyDescent="0.25">
      <c r="A25" s="2" t="s">
        <v>32</v>
      </c>
      <c r="B25" s="2" t="s">
        <v>33</v>
      </c>
      <c r="C25" s="7">
        <v>562531</v>
      </c>
      <c r="D25" s="7">
        <v>469315</v>
      </c>
      <c r="E25" s="7">
        <v>638738</v>
      </c>
    </row>
    <row r="26" spans="1:5" x14ac:dyDescent="0.25">
      <c r="A26" s="2" t="s">
        <v>34</v>
      </c>
      <c r="B26" s="2" t="s">
        <v>35</v>
      </c>
      <c r="C26" s="7">
        <v>-406600</v>
      </c>
      <c r="D26" s="7">
        <v>-343501</v>
      </c>
      <c r="E26" s="7">
        <v>-477338</v>
      </c>
    </row>
    <row r="27" spans="1:5" x14ac:dyDescent="0.25">
      <c r="A27" s="2" t="s">
        <v>34</v>
      </c>
      <c r="B27" s="2" t="s">
        <v>36</v>
      </c>
      <c r="C27" s="7">
        <v>-99863</v>
      </c>
      <c r="D27" s="7">
        <v>-96260</v>
      </c>
      <c r="E27" s="7">
        <v>-105403</v>
      </c>
    </row>
    <row r="28" spans="1:5" x14ac:dyDescent="0.25">
      <c r="A28" s="2" t="s">
        <v>34</v>
      </c>
      <c r="B28" s="2" t="s">
        <v>37</v>
      </c>
      <c r="C28" s="7">
        <v>-39753</v>
      </c>
      <c r="D28" s="7">
        <v>-52377</v>
      </c>
      <c r="E28" s="7">
        <v>-29456</v>
      </c>
    </row>
    <row r="29" spans="1:5" x14ac:dyDescent="0.25">
      <c r="A29" s="2" t="s">
        <v>32</v>
      </c>
      <c r="B29" s="2" t="s">
        <v>38</v>
      </c>
      <c r="C29" s="7">
        <v>18520</v>
      </c>
      <c r="D29" s="7">
        <v>622</v>
      </c>
      <c r="E29" s="7">
        <v>2612</v>
      </c>
    </row>
    <row r="30" spans="1:5" x14ac:dyDescent="0.25">
      <c r="A30" s="2" t="s">
        <v>34</v>
      </c>
      <c r="B30" s="2" t="s">
        <v>39</v>
      </c>
      <c r="C30" s="7">
        <v>-1528</v>
      </c>
      <c r="D30" s="7">
        <v>-118</v>
      </c>
      <c r="E30" s="7">
        <v>-1873</v>
      </c>
    </row>
    <row r="31" spans="1:5" ht="15.75" x14ac:dyDescent="0.25">
      <c r="A31" s="1" t="s">
        <v>32</v>
      </c>
      <c r="B31" s="2" t="s">
        <v>40</v>
      </c>
      <c r="C31" s="7">
        <v>21276</v>
      </c>
      <c r="D31" s="7">
        <v>34148</v>
      </c>
      <c r="E31" s="7">
        <v>28592</v>
      </c>
    </row>
    <row r="32" spans="1:5" ht="15.75" x14ac:dyDescent="0.25">
      <c r="A32" s="1" t="s">
        <v>34</v>
      </c>
      <c r="B32" s="2" t="s">
        <v>41</v>
      </c>
      <c r="C32" s="7">
        <f>-25728-4171</f>
        <v>-29899</v>
      </c>
      <c r="D32" s="7">
        <f>-26990+150</f>
        <v>-26840</v>
      </c>
      <c r="E32" s="7">
        <f>-23599+691</f>
        <v>-22908</v>
      </c>
    </row>
  </sheetData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2FBF11-339C-45DE-B1A9-2532B147995A}">
  <sheetPr>
    <tabColor theme="8" tint="0.59999389629810485"/>
  </sheetPr>
  <dimension ref="A1:A4"/>
  <sheetViews>
    <sheetView showGridLines="0" workbookViewId="0">
      <selection activeCell="A12" sqref="A12"/>
    </sheetView>
  </sheetViews>
  <sheetFormatPr baseColWidth="10" defaultColWidth="11.42578125" defaultRowHeight="15" x14ac:dyDescent="0.25"/>
  <cols>
    <col min="1" max="1" width="98.42578125" customWidth="1"/>
  </cols>
  <sheetData>
    <row r="1" spans="1:1" ht="18" x14ac:dyDescent="0.25">
      <c r="A1" s="11" t="s">
        <v>42</v>
      </c>
    </row>
    <row r="2" spans="1:1" ht="45" x14ac:dyDescent="0.25">
      <c r="A2" s="9" t="s">
        <v>43</v>
      </c>
    </row>
    <row r="3" spans="1:1" ht="60" x14ac:dyDescent="0.25">
      <c r="A3" s="9" t="s">
        <v>44</v>
      </c>
    </row>
    <row r="4" spans="1:1" ht="45" x14ac:dyDescent="0.25">
      <c r="A4" s="9" t="s">
        <v>45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DC9374-9548-41F6-978B-6995C8DBE024}">
  <sheetPr>
    <tabColor theme="8" tint="0.59999389629810485"/>
  </sheetPr>
  <dimension ref="C3"/>
  <sheetViews>
    <sheetView workbookViewId="0">
      <selection activeCell="C13" sqref="C13"/>
    </sheetView>
  </sheetViews>
  <sheetFormatPr baseColWidth="10" defaultRowHeight="15" x14ac:dyDescent="0.25"/>
  <cols>
    <col min="3" max="3" width="11.5703125" customWidth="1"/>
  </cols>
  <sheetData>
    <row r="3" spans="3:3" x14ac:dyDescent="0.25">
      <c r="C3" t="s">
        <v>55</v>
      </c>
    </row>
  </sheetData>
  <pageMargins left="0.7" right="0.7" top="0.75" bottom="0.75" header="0.3" footer="0.3"/>
  <tableParts count="1">
    <tablePart r:id="rId1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452830-5DC1-4159-9D07-C87CC48A0987}">
  <sheetPr>
    <tabColor theme="4" tint="-0.499984740745262"/>
  </sheetPr>
  <dimension ref="B1:W49"/>
  <sheetViews>
    <sheetView showGridLines="0" topLeftCell="K1" workbookViewId="0">
      <selection activeCell="T52" sqref="T52"/>
    </sheetView>
  </sheetViews>
  <sheetFormatPr baseColWidth="10" defaultRowHeight="15" x14ac:dyDescent="0.25"/>
  <cols>
    <col min="1" max="1" width="7.140625" customWidth="1"/>
    <col min="2" max="2" width="37.85546875" bestFit="1" customWidth="1"/>
    <col min="3" max="3" width="14.28515625" customWidth="1"/>
    <col min="4" max="4" width="9.140625" bestFit="1" customWidth="1"/>
    <col min="5" max="5" width="9.140625" customWidth="1"/>
    <col min="6" max="6" width="6.140625" customWidth="1"/>
    <col min="7" max="10" width="9.140625" customWidth="1"/>
    <col min="11" max="11" width="3.85546875" customWidth="1"/>
    <col min="12" max="12" width="4.7109375" customWidth="1"/>
    <col min="13" max="13" width="5.140625" customWidth="1"/>
    <col min="14" max="14" width="17.7109375" customWidth="1"/>
    <col min="15" max="15" width="12.140625" customWidth="1"/>
    <col min="16" max="16" width="15.7109375" bestFit="1" customWidth="1"/>
    <col min="17" max="17" width="4" bestFit="1" customWidth="1"/>
    <col min="18" max="18" width="4.7109375" customWidth="1"/>
    <col min="19" max="19" width="5.5703125" bestFit="1" customWidth="1"/>
    <col min="20" max="20" width="14.5703125" customWidth="1"/>
    <col min="21" max="21" width="18.7109375" customWidth="1"/>
    <col min="22" max="22" width="18.85546875" customWidth="1"/>
    <col min="23" max="23" width="16.28515625" customWidth="1"/>
    <col min="24" max="26" width="5.5703125" bestFit="1" customWidth="1"/>
    <col min="27" max="35" width="6.5703125" bestFit="1" customWidth="1"/>
    <col min="36" max="41" width="7.5703125" bestFit="1" customWidth="1"/>
  </cols>
  <sheetData>
    <row r="1" spans="2:21" x14ac:dyDescent="0.25">
      <c r="L1" s="24"/>
      <c r="R1" s="24"/>
    </row>
    <row r="2" spans="2:21" x14ac:dyDescent="0.25">
      <c r="L2" s="24"/>
      <c r="R2" s="24"/>
    </row>
    <row r="3" spans="2:21" x14ac:dyDescent="0.25">
      <c r="L3" s="24"/>
      <c r="R3" s="24"/>
    </row>
    <row r="4" spans="2:21" ht="16.5" x14ac:dyDescent="0.3">
      <c r="B4" s="32" t="s">
        <v>65</v>
      </c>
      <c r="L4" s="24"/>
      <c r="N4" s="32" t="s">
        <v>69</v>
      </c>
      <c r="R4" s="24"/>
      <c r="T4" s="32" t="s">
        <v>71</v>
      </c>
    </row>
    <row r="5" spans="2:21" ht="16.5" x14ac:dyDescent="0.3">
      <c r="B5" s="22"/>
      <c r="L5" s="24"/>
      <c r="R5" s="24"/>
    </row>
    <row r="6" spans="2:21" x14ac:dyDescent="0.25">
      <c r="B6" s="23" t="s">
        <v>66</v>
      </c>
      <c r="G6" s="23" t="s">
        <v>67</v>
      </c>
      <c r="L6" s="24"/>
      <c r="R6" s="24"/>
      <c r="T6" s="23" t="s">
        <v>75</v>
      </c>
    </row>
    <row r="7" spans="2:21" x14ac:dyDescent="0.25">
      <c r="B7" s="12" t="s">
        <v>68</v>
      </c>
      <c r="C7" s="12" t="s">
        <v>54</v>
      </c>
      <c r="G7" s="12" t="s">
        <v>68</v>
      </c>
      <c r="H7" s="12" t="s">
        <v>54</v>
      </c>
      <c r="K7" s="12"/>
      <c r="L7" s="24"/>
      <c r="N7" t="s">
        <v>56</v>
      </c>
      <c r="O7" t="s">
        <v>57</v>
      </c>
      <c r="P7" t="s">
        <v>58</v>
      </c>
      <c r="R7" s="24"/>
      <c r="T7" s="12" t="s">
        <v>70</v>
      </c>
      <c r="U7" t="s">
        <v>62</v>
      </c>
    </row>
    <row r="8" spans="2:21" x14ac:dyDescent="0.25">
      <c r="C8" t="s">
        <v>50</v>
      </c>
      <c r="D8" t="s">
        <v>51</v>
      </c>
      <c r="E8" t="s">
        <v>52</v>
      </c>
      <c r="H8" t="s">
        <v>50</v>
      </c>
      <c r="I8" t="s">
        <v>51</v>
      </c>
      <c r="J8" t="s">
        <v>52</v>
      </c>
      <c r="L8" s="24"/>
      <c r="N8" s="16">
        <v>1648033</v>
      </c>
      <c r="O8" s="16">
        <v>788686</v>
      </c>
      <c r="P8" s="16">
        <v>859347</v>
      </c>
      <c r="R8" s="24"/>
      <c r="T8" s="13" t="s">
        <v>52</v>
      </c>
      <c r="U8" s="18">
        <v>0.34648311879496324</v>
      </c>
    </row>
    <row r="9" spans="2:21" x14ac:dyDescent="0.25">
      <c r="L9" s="24"/>
      <c r="R9" s="24"/>
      <c r="T9" s="13" t="s">
        <v>50</v>
      </c>
      <c r="U9" s="18">
        <v>0.27486340079262717</v>
      </c>
    </row>
    <row r="10" spans="2:21" x14ac:dyDescent="0.25">
      <c r="L10" s="24"/>
      <c r="N10" s="27">
        <f>GETPIVOTDATA("[Measures].[Activo Total]",$N$7)</f>
        <v>1648033</v>
      </c>
      <c r="O10" s="27">
        <f>GETPIVOTDATA("[Measures].[Pasivo Total]",$N$7)</f>
        <v>788686</v>
      </c>
      <c r="P10" s="27">
        <f>GETPIVOTDATA("[Measures].[Patrimonio Total]",$N$7)</f>
        <v>859347</v>
      </c>
      <c r="R10" s="24"/>
      <c r="T10" s="13" t="s">
        <v>51</v>
      </c>
      <c r="U10" s="18">
        <v>0.22101546678136819</v>
      </c>
    </row>
    <row r="11" spans="2:21" x14ac:dyDescent="0.25">
      <c r="B11" s="12" t="s">
        <v>53</v>
      </c>
      <c r="G11" s="12" t="s">
        <v>53</v>
      </c>
      <c r="L11" s="24"/>
      <c r="R11" s="24"/>
      <c r="T11" s="13" t="s">
        <v>49</v>
      </c>
      <c r="U11" s="18">
        <v>0.28098313558267635</v>
      </c>
    </row>
    <row r="12" spans="2:21" x14ac:dyDescent="0.25">
      <c r="B12" s="13" t="s">
        <v>47</v>
      </c>
      <c r="C12" s="16">
        <v>505265</v>
      </c>
      <c r="D12" s="16">
        <v>566457</v>
      </c>
      <c r="E12" s="16">
        <v>576311</v>
      </c>
      <c r="F12" s="16"/>
      <c r="G12" s="13" t="s">
        <v>47</v>
      </c>
      <c r="H12" s="16">
        <v>505265</v>
      </c>
      <c r="I12" s="16">
        <v>566457</v>
      </c>
      <c r="J12" s="16">
        <v>576311</v>
      </c>
      <c r="K12" s="16"/>
      <c r="L12" s="25"/>
      <c r="R12" s="25"/>
      <c r="T12" s="23" t="s">
        <v>76</v>
      </c>
    </row>
    <row r="13" spans="2:21" x14ac:dyDescent="0.25">
      <c r="B13" s="14" t="s">
        <v>5</v>
      </c>
      <c r="C13" s="16">
        <v>302407</v>
      </c>
      <c r="D13" s="16">
        <v>346162</v>
      </c>
      <c r="E13" s="16">
        <v>339768</v>
      </c>
      <c r="F13" s="16"/>
      <c r="G13" s="13" t="s">
        <v>48</v>
      </c>
      <c r="H13" s="16">
        <v>293391</v>
      </c>
      <c r="I13" s="16">
        <v>251784</v>
      </c>
      <c r="J13" s="16">
        <v>243511</v>
      </c>
      <c r="K13" s="16"/>
      <c r="L13" s="25"/>
      <c r="N13" t="s">
        <v>60</v>
      </c>
      <c r="R13" s="25"/>
      <c r="T13" s="12" t="s">
        <v>70</v>
      </c>
      <c r="U13" t="s">
        <v>59</v>
      </c>
    </row>
    <row r="14" spans="2:21" x14ac:dyDescent="0.25">
      <c r="B14" s="15" t="s">
        <v>6</v>
      </c>
      <c r="C14" s="16">
        <v>35163</v>
      </c>
      <c r="D14" s="16">
        <v>24664</v>
      </c>
      <c r="E14" s="16">
        <v>39541</v>
      </c>
      <c r="F14" s="16"/>
      <c r="G14" s="13" t="s">
        <v>26</v>
      </c>
      <c r="H14" s="16">
        <v>211874</v>
      </c>
      <c r="I14" s="16">
        <v>314673</v>
      </c>
      <c r="J14" s="16">
        <v>332800</v>
      </c>
      <c r="K14" s="16"/>
      <c r="L14" s="25"/>
      <c r="N14" s="16">
        <v>99368</v>
      </c>
      <c r="R14" s="25"/>
      <c r="T14" s="13" t="s">
        <v>50</v>
      </c>
      <c r="U14" s="17">
        <v>0.58066757048281592</v>
      </c>
    </row>
    <row r="15" spans="2:21" x14ac:dyDescent="0.25">
      <c r="B15" s="15" t="s">
        <v>7</v>
      </c>
      <c r="C15" s="16">
        <v>104548</v>
      </c>
      <c r="D15" s="16">
        <v>102557</v>
      </c>
      <c r="E15" s="16">
        <v>124006</v>
      </c>
      <c r="F15" s="16"/>
      <c r="K15" s="16"/>
      <c r="L15" s="25"/>
      <c r="R15" s="25"/>
      <c r="T15" s="13" t="s">
        <v>51</v>
      </c>
      <c r="U15" s="17">
        <v>0.44448916687409634</v>
      </c>
    </row>
    <row r="16" spans="2:21" x14ac:dyDescent="0.25">
      <c r="B16" s="15" t="s">
        <v>8</v>
      </c>
      <c r="C16" s="16">
        <v>138649</v>
      </c>
      <c r="D16" s="16">
        <v>178569</v>
      </c>
      <c r="E16" s="16">
        <v>139411</v>
      </c>
      <c r="F16" s="16"/>
      <c r="K16" s="16"/>
      <c r="L16" s="25"/>
      <c r="N16" t="s">
        <v>5</v>
      </c>
      <c r="R16" s="25"/>
      <c r="T16" s="13" t="s">
        <v>52</v>
      </c>
      <c r="U16" s="17">
        <v>0.42253401375299099</v>
      </c>
    </row>
    <row r="17" spans="2:22" x14ac:dyDescent="0.25">
      <c r="B17" s="15" t="s">
        <v>10</v>
      </c>
      <c r="C17" s="16">
        <v>3216</v>
      </c>
      <c r="D17" s="16">
        <v>9074</v>
      </c>
      <c r="E17" s="16">
        <v>4164</v>
      </c>
      <c r="F17" s="16"/>
      <c r="K17" s="16"/>
      <c r="L17" s="25"/>
      <c r="N17" s="16">
        <v>988337</v>
      </c>
      <c r="R17" s="25"/>
      <c r="T17" s="13" t="s">
        <v>49</v>
      </c>
      <c r="U17" s="17">
        <v>0.47856201908578289</v>
      </c>
    </row>
    <row r="18" spans="2:22" x14ac:dyDescent="0.25">
      <c r="B18" s="15" t="s">
        <v>9</v>
      </c>
      <c r="C18" s="16">
        <v>20831</v>
      </c>
      <c r="D18" s="16">
        <v>31298</v>
      </c>
      <c r="E18" s="16">
        <v>32646</v>
      </c>
      <c r="F18" s="16"/>
      <c r="K18" s="16"/>
      <c r="L18" s="25"/>
      <c r="R18" s="25"/>
      <c r="T18" s="23" t="s">
        <v>77</v>
      </c>
    </row>
    <row r="19" spans="2:22" x14ac:dyDescent="0.25">
      <c r="B19" s="14" t="s">
        <v>11</v>
      </c>
      <c r="C19" s="16">
        <v>202858</v>
      </c>
      <c r="D19" s="16">
        <v>220295</v>
      </c>
      <c r="E19" s="16">
        <v>236543</v>
      </c>
      <c r="F19" s="16"/>
      <c r="K19" s="16"/>
      <c r="L19" s="25"/>
      <c r="N19" t="s">
        <v>61</v>
      </c>
      <c r="R19" s="25"/>
      <c r="T19" s="12" t="s">
        <v>70</v>
      </c>
      <c r="U19" t="s">
        <v>63</v>
      </c>
    </row>
    <row r="20" spans="2:22" x14ac:dyDescent="0.25">
      <c r="B20" s="15" t="s">
        <v>12</v>
      </c>
      <c r="C20" s="16">
        <v>6125</v>
      </c>
      <c r="D20" s="16">
        <v>6222</v>
      </c>
      <c r="E20" s="16">
        <v>25525</v>
      </c>
      <c r="F20" s="16"/>
      <c r="K20" s="16"/>
      <c r="L20" s="25"/>
      <c r="N20" s="16">
        <v>659696</v>
      </c>
      <c r="R20" s="25"/>
      <c r="T20" s="13" t="s">
        <v>50</v>
      </c>
      <c r="U20" s="18">
        <v>2.3638658943632795</v>
      </c>
    </row>
    <row r="21" spans="2:22" x14ac:dyDescent="0.25">
      <c r="B21" s="15" t="s">
        <v>14</v>
      </c>
      <c r="C21" s="16">
        <v>11131</v>
      </c>
      <c r="D21" s="16">
        <v>21045</v>
      </c>
      <c r="E21" s="16">
        <v>27140</v>
      </c>
      <c r="F21" s="16"/>
      <c r="K21" s="16"/>
      <c r="L21" s="25"/>
      <c r="R21" s="25"/>
      <c r="T21" s="13" t="s">
        <v>51</v>
      </c>
      <c r="U21" s="18">
        <v>3.1019768087890029</v>
      </c>
    </row>
    <row r="22" spans="2:22" x14ac:dyDescent="0.25">
      <c r="B22" s="15" t="s">
        <v>13</v>
      </c>
      <c r="C22" s="16">
        <v>185602</v>
      </c>
      <c r="D22" s="16">
        <v>193028</v>
      </c>
      <c r="E22" s="16">
        <v>183878</v>
      </c>
      <c r="F22" s="16"/>
      <c r="K22" s="16"/>
      <c r="L22" s="25"/>
      <c r="N22" t="s">
        <v>15</v>
      </c>
      <c r="R22" s="25"/>
      <c r="T22" s="13" t="s">
        <v>52</v>
      </c>
      <c r="U22" s="18">
        <v>2.9772609773836543</v>
      </c>
    </row>
    <row r="23" spans="2:22" x14ac:dyDescent="0.25">
      <c r="B23" s="13" t="s">
        <v>48</v>
      </c>
      <c r="C23" s="16">
        <v>293391</v>
      </c>
      <c r="D23" s="16">
        <v>251784</v>
      </c>
      <c r="E23" s="16">
        <v>243511</v>
      </c>
      <c r="F23" s="16"/>
      <c r="K23" s="16"/>
      <c r="L23" s="25"/>
      <c r="N23" s="16">
        <v>353644</v>
      </c>
      <c r="R23" s="25"/>
      <c r="T23" s="13" t="s">
        <v>49</v>
      </c>
      <c r="U23" s="18">
        <v>2.7947229417153974</v>
      </c>
    </row>
    <row r="24" spans="2:22" x14ac:dyDescent="0.25">
      <c r="B24" s="14" t="s">
        <v>15</v>
      </c>
      <c r="C24" s="16">
        <v>127929</v>
      </c>
      <c r="D24" s="16">
        <v>111594</v>
      </c>
      <c r="E24" s="16">
        <v>114121</v>
      </c>
      <c r="F24" s="16"/>
      <c r="K24" s="16"/>
      <c r="L24" s="25"/>
      <c r="R24" s="25"/>
    </row>
    <row r="25" spans="2:22" x14ac:dyDescent="0.25">
      <c r="B25" s="15" t="s">
        <v>18</v>
      </c>
      <c r="C25" s="16">
        <v>2260</v>
      </c>
      <c r="D25" s="16">
        <v>1940</v>
      </c>
      <c r="E25" s="16">
        <v>4263</v>
      </c>
      <c r="F25" s="16"/>
      <c r="K25" s="16"/>
      <c r="L25" s="25"/>
      <c r="N25" t="s">
        <v>22</v>
      </c>
      <c r="R25" s="25"/>
    </row>
    <row r="26" spans="2:22" x14ac:dyDescent="0.25">
      <c r="B26" s="15" t="s">
        <v>16</v>
      </c>
      <c r="C26" s="16">
        <v>11310</v>
      </c>
      <c r="D26" s="16">
        <v>8941</v>
      </c>
      <c r="E26" s="16">
        <v>13038</v>
      </c>
      <c r="F26" s="16"/>
      <c r="K26" s="16"/>
      <c r="L26" s="25"/>
      <c r="N26" s="16">
        <v>435042</v>
      </c>
      <c r="O26" s="17"/>
      <c r="R26" s="25"/>
      <c r="T26" s="23" t="s">
        <v>74</v>
      </c>
    </row>
    <row r="27" spans="2:22" x14ac:dyDescent="0.25">
      <c r="B27" s="15" t="s">
        <v>20</v>
      </c>
      <c r="C27" s="16">
        <v>31286</v>
      </c>
      <c r="D27" s="16">
        <v>11718</v>
      </c>
      <c r="E27" s="16">
        <v>21241</v>
      </c>
      <c r="F27" s="16"/>
      <c r="K27" s="16"/>
      <c r="L27" s="25"/>
      <c r="O27" s="17"/>
      <c r="R27" s="25"/>
      <c r="T27" s="12" t="s">
        <v>70</v>
      </c>
      <c r="U27" t="s">
        <v>5</v>
      </c>
      <c r="V27" t="s">
        <v>61</v>
      </c>
    </row>
    <row r="28" spans="2:22" x14ac:dyDescent="0.25">
      <c r="B28" s="15" t="s">
        <v>19</v>
      </c>
      <c r="C28" s="16">
        <v>55294</v>
      </c>
      <c r="D28" s="16">
        <v>63315</v>
      </c>
      <c r="E28" s="16">
        <v>42480</v>
      </c>
      <c r="F28" s="16"/>
      <c r="K28" s="16"/>
      <c r="L28" s="25"/>
      <c r="N28" t="s">
        <v>62</v>
      </c>
      <c r="O28" s="17"/>
      <c r="R28" s="25"/>
      <c r="T28" s="13" t="s">
        <v>50</v>
      </c>
      <c r="U28" s="16">
        <v>302407</v>
      </c>
      <c r="V28" s="16">
        <v>202858</v>
      </c>
    </row>
    <row r="29" spans="2:22" x14ac:dyDescent="0.25">
      <c r="B29" s="15" t="s">
        <v>17</v>
      </c>
      <c r="C29" s="16">
        <v>18331</v>
      </c>
      <c r="D29" s="16">
        <v>18008</v>
      </c>
      <c r="E29" s="16">
        <v>23130</v>
      </c>
      <c r="F29" s="16"/>
      <c r="K29" s="16"/>
      <c r="L29" s="25"/>
      <c r="N29" s="18">
        <v>0.28098313558267635</v>
      </c>
      <c r="O29" s="28">
        <f>+GETPIVOTDATA("[Measures].[Liquidez Inmediata]",$N$28)</f>
        <v>0.28098313558267635</v>
      </c>
      <c r="R29" s="25"/>
      <c r="T29" s="26" t="s">
        <v>51</v>
      </c>
      <c r="U29" s="16">
        <v>346162</v>
      </c>
      <c r="V29" s="16">
        <v>220295</v>
      </c>
    </row>
    <row r="30" spans="2:22" x14ac:dyDescent="0.25">
      <c r="B30" s="15" t="s">
        <v>21</v>
      </c>
      <c r="C30" s="16">
        <v>9448</v>
      </c>
      <c r="D30" s="16">
        <v>7672</v>
      </c>
      <c r="E30" s="16">
        <v>9969</v>
      </c>
      <c r="F30" s="16"/>
      <c r="K30" s="16"/>
      <c r="L30" s="25"/>
      <c r="O30" s="28"/>
      <c r="R30" s="25"/>
      <c r="T30" s="13" t="s">
        <v>52</v>
      </c>
      <c r="U30" s="16">
        <v>339768</v>
      </c>
      <c r="V30" s="16">
        <v>236543</v>
      </c>
    </row>
    <row r="31" spans="2:22" x14ac:dyDescent="0.25">
      <c r="B31" s="14" t="s">
        <v>22</v>
      </c>
      <c r="C31" s="16">
        <v>165462</v>
      </c>
      <c r="D31" s="16">
        <v>140190</v>
      </c>
      <c r="E31" s="16">
        <v>129390</v>
      </c>
      <c r="F31" s="16"/>
      <c r="K31" s="16"/>
      <c r="L31" s="25"/>
      <c r="N31" t="s">
        <v>63</v>
      </c>
      <c r="O31" s="28"/>
      <c r="R31" s="25"/>
      <c r="T31" s="13" t="s">
        <v>49</v>
      </c>
      <c r="U31" s="16">
        <v>988337</v>
      </c>
      <c r="V31" s="16">
        <v>659696</v>
      </c>
    </row>
    <row r="32" spans="2:22" x14ac:dyDescent="0.25">
      <c r="B32" s="15" t="s">
        <v>24</v>
      </c>
      <c r="C32" s="16">
        <v>7030</v>
      </c>
      <c r="D32" s="16">
        <v>4444</v>
      </c>
      <c r="E32" s="16">
        <v>2310</v>
      </c>
      <c r="F32" s="16"/>
      <c r="K32" s="16"/>
      <c r="L32" s="25"/>
      <c r="N32" s="18">
        <v>2.7947229417153974</v>
      </c>
      <c r="O32" s="28">
        <f>+GETPIVOTDATA("[Measures].[Razón Corriente]",$N$31)</f>
        <v>2.7947229417153974</v>
      </c>
      <c r="R32" s="25"/>
    </row>
    <row r="33" spans="2:23" x14ac:dyDescent="0.25">
      <c r="B33" s="15" t="s">
        <v>23</v>
      </c>
      <c r="C33" s="16">
        <v>744</v>
      </c>
      <c r="D33" s="16">
        <v>0</v>
      </c>
      <c r="E33" s="16">
        <v>0</v>
      </c>
      <c r="F33" s="16"/>
      <c r="K33" s="16"/>
      <c r="L33" s="25"/>
      <c r="O33" s="28"/>
      <c r="R33" s="25"/>
      <c r="T33" s="23" t="s">
        <v>73</v>
      </c>
    </row>
    <row r="34" spans="2:23" x14ac:dyDescent="0.25">
      <c r="B34" s="15" t="s">
        <v>19</v>
      </c>
      <c r="C34" s="16">
        <v>155453</v>
      </c>
      <c r="D34" s="16">
        <v>131384</v>
      </c>
      <c r="E34" s="16">
        <v>120098</v>
      </c>
      <c r="F34" s="16"/>
      <c r="K34" s="16"/>
      <c r="L34" s="25"/>
      <c r="N34" t="s">
        <v>59</v>
      </c>
      <c r="O34" s="28"/>
      <c r="R34" s="25"/>
      <c r="T34" s="12" t="s">
        <v>70</v>
      </c>
      <c r="U34" t="s">
        <v>15</v>
      </c>
      <c r="V34" t="s">
        <v>22</v>
      </c>
    </row>
    <row r="35" spans="2:23" x14ac:dyDescent="0.25">
      <c r="B35" s="15" t="s">
        <v>25</v>
      </c>
      <c r="C35" s="16">
        <v>2235</v>
      </c>
      <c r="D35" s="16">
        <v>4362</v>
      </c>
      <c r="E35" s="16">
        <v>6982</v>
      </c>
      <c r="F35" s="16"/>
      <c r="K35" s="16"/>
      <c r="L35" s="25"/>
      <c r="N35" s="17">
        <v>0.47856201908578289</v>
      </c>
      <c r="O35" s="28">
        <f>+GETPIVOTDATA("[Measures].[Razón de Deuda]",$N$34)</f>
        <v>0.47856201908578289</v>
      </c>
      <c r="R35" s="25"/>
      <c r="T35" s="13" t="s">
        <v>50</v>
      </c>
      <c r="U35" s="16">
        <v>127929</v>
      </c>
      <c r="V35" s="16">
        <v>165462</v>
      </c>
    </row>
    <row r="36" spans="2:23" x14ac:dyDescent="0.25">
      <c r="B36" s="13" t="s">
        <v>26</v>
      </c>
      <c r="C36" s="16">
        <v>211874</v>
      </c>
      <c r="D36" s="16">
        <v>314673</v>
      </c>
      <c r="E36" s="16">
        <v>332800</v>
      </c>
      <c r="F36" s="16"/>
      <c r="K36" s="16"/>
      <c r="L36" s="25"/>
      <c r="O36" s="17"/>
      <c r="R36" s="25"/>
      <c r="T36" s="13" t="s">
        <v>51</v>
      </c>
      <c r="U36" s="16">
        <v>111594</v>
      </c>
      <c r="V36" s="16">
        <v>140190</v>
      </c>
    </row>
    <row r="37" spans="2:23" x14ac:dyDescent="0.25">
      <c r="B37" s="14" t="s">
        <v>26</v>
      </c>
      <c r="C37" s="16">
        <v>211874</v>
      </c>
      <c r="D37" s="16">
        <v>314673</v>
      </c>
      <c r="E37" s="16">
        <v>332800</v>
      </c>
      <c r="F37" s="16"/>
      <c r="K37" s="16"/>
      <c r="L37" s="25"/>
      <c r="O37" s="17"/>
      <c r="R37" s="25"/>
      <c r="T37" s="13" t="s">
        <v>52</v>
      </c>
      <c r="U37" s="16">
        <v>114121</v>
      </c>
      <c r="V37" s="16">
        <v>129390</v>
      </c>
    </row>
    <row r="38" spans="2:23" x14ac:dyDescent="0.25">
      <c r="B38" s="15" t="s">
        <v>31</v>
      </c>
      <c r="C38" s="16">
        <v>-1006</v>
      </c>
      <c r="D38" s="16">
        <v>-2166</v>
      </c>
      <c r="E38" s="16">
        <v>-2566</v>
      </c>
      <c r="F38" s="16"/>
      <c r="K38" s="16"/>
      <c r="L38" s="25"/>
      <c r="R38" s="25"/>
      <c r="T38" s="13" t="s">
        <v>49</v>
      </c>
      <c r="U38" s="16">
        <v>353644</v>
      </c>
      <c r="V38" s="16">
        <v>435042</v>
      </c>
    </row>
    <row r="39" spans="2:23" x14ac:dyDescent="0.25">
      <c r="B39" s="15" t="s">
        <v>27</v>
      </c>
      <c r="C39" s="16">
        <v>184233</v>
      </c>
      <c r="D39" s="16">
        <v>304233</v>
      </c>
      <c r="E39" s="16">
        <v>304233</v>
      </c>
      <c r="F39" s="16"/>
      <c r="K39" s="16"/>
      <c r="L39" s="25"/>
      <c r="R39" s="25"/>
    </row>
    <row r="40" spans="2:23" x14ac:dyDescent="0.25">
      <c r="B40" s="15" t="s">
        <v>30</v>
      </c>
      <c r="C40" s="16">
        <v>24868</v>
      </c>
      <c r="D40" s="16">
        <v>8827</v>
      </c>
      <c r="E40" s="16">
        <v>26100</v>
      </c>
      <c r="F40" s="16"/>
      <c r="K40" s="16"/>
      <c r="L40" s="25"/>
      <c r="R40" s="25"/>
      <c r="T40" s="23" t="s">
        <v>72</v>
      </c>
    </row>
    <row r="41" spans="2:23" x14ac:dyDescent="0.25">
      <c r="B41" s="15" t="s">
        <v>29</v>
      </c>
      <c r="C41" s="16">
        <v>3444</v>
      </c>
      <c r="D41" s="16">
        <v>3444</v>
      </c>
      <c r="E41" s="16">
        <v>4698</v>
      </c>
      <c r="F41" s="16"/>
      <c r="K41" s="16"/>
      <c r="L41" s="25"/>
      <c r="R41" s="25"/>
      <c r="T41" s="12" t="s">
        <v>70</v>
      </c>
      <c r="U41" t="s">
        <v>56</v>
      </c>
      <c r="V41" t="s">
        <v>57</v>
      </c>
      <c r="W41" t="s">
        <v>58</v>
      </c>
    </row>
    <row r="42" spans="2:23" x14ac:dyDescent="0.25">
      <c r="B42" s="15" t="s">
        <v>28</v>
      </c>
      <c r="C42" s="16">
        <v>335</v>
      </c>
      <c r="D42" s="16">
        <v>335</v>
      </c>
      <c r="E42" s="16">
        <v>335</v>
      </c>
      <c r="F42" s="16"/>
      <c r="K42" s="16"/>
      <c r="L42" s="25"/>
      <c r="R42" s="25"/>
      <c r="T42" s="13" t="s">
        <v>50</v>
      </c>
      <c r="U42" s="16">
        <v>505265</v>
      </c>
      <c r="V42" s="16">
        <v>293391</v>
      </c>
      <c r="W42" s="16">
        <v>211874</v>
      </c>
    </row>
    <row r="43" spans="2:23" x14ac:dyDescent="0.25">
      <c r="L43" s="24"/>
      <c r="R43" s="24"/>
      <c r="T43" s="13" t="s">
        <v>51</v>
      </c>
      <c r="U43" s="16">
        <v>566457</v>
      </c>
      <c r="V43" s="16">
        <v>251784</v>
      </c>
      <c r="W43" s="16">
        <v>314673</v>
      </c>
    </row>
    <row r="44" spans="2:23" x14ac:dyDescent="0.25">
      <c r="L44" s="24"/>
      <c r="R44" s="24"/>
      <c r="T44" s="13" t="s">
        <v>52</v>
      </c>
      <c r="U44" s="16">
        <v>576311</v>
      </c>
      <c r="V44" s="16">
        <v>243511</v>
      </c>
      <c r="W44" s="16">
        <v>332800</v>
      </c>
    </row>
    <row r="45" spans="2:23" x14ac:dyDescent="0.25">
      <c r="L45" s="24"/>
      <c r="R45" s="24"/>
      <c r="T45" s="13" t="s">
        <v>49</v>
      </c>
      <c r="U45" s="16">
        <v>1648033</v>
      </c>
      <c r="V45" s="16">
        <v>788686</v>
      </c>
      <c r="W45" s="16">
        <v>859347</v>
      </c>
    </row>
    <row r="46" spans="2:23" x14ac:dyDescent="0.25">
      <c r="L46" s="24"/>
      <c r="R46" s="24"/>
    </row>
    <row r="47" spans="2:23" x14ac:dyDescent="0.25">
      <c r="L47" s="24"/>
      <c r="R47" s="24"/>
    </row>
    <row r="48" spans="2:23" x14ac:dyDescent="0.25">
      <c r="L48" s="24"/>
      <c r="R48" s="24"/>
    </row>
    <row r="49" spans="12:18" x14ac:dyDescent="0.25">
      <c r="L49" s="24"/>
      <c r="R49" s="24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D9D852-945A-4741-8A63-3D8E78772166}">
  <sheetPr>
    <tabColor theme="4" tint="-0.499984740745262"/>
  </sheetPr>
  <dimension ref="A1:AH61"/>
  <sheetViews>
    <sheetView workbookViewId="0">
      <selection activeCell="F20" sqref="F20"/>
    </sheetView>
  </sheetViews>
  <sheetFormatPr baseColWidth="10" defaultRowHeight="16.5" x14ac:dyDescent="0.3"/>
  <cols>
    <col min="1" max="10" width="11.42578125" style="20"/>
    <col min="11" max="11" width="11.140625" style="20" customWidth="1"/>
    <col min="12" max="12" width="30.28515625" style="20" customWidth="1"/>
    <col min="13" max="13" width="14.42578125" style="20" customWidth="1"/>
    <col min="14" max="15" width="7.5703125" style="20" bestFit="1" customWidth="1"/>
    <col min="16" max="16" width="12.5703125" style="20" bestFit="1" customWidth="1"/>
    <col min="17" max="16384" width="11.42578125" style="20"/>
  </cols>
  <sheetData>
    <row r="1" spans="1:34" ht="9.75" customHeight="1" x14ac:dyDescent="0.3">
      <c r="A1" s="19"/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  <c r="V1" s="19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</row>
    <row r="2" spans="1:34" x14ac:dyDescent="0.3">
      <c r="A2" s="19"/>
      <c r="B2" s="19"/>
      <c r="C2" s="19"/>
      <c r="D2" s="19"/>
      <c r="E2" s="19"/>
      <c r="F2" s="19"/>
      <c r="G2" s="19"/>
      <c r="H2" s="19"/>
      <c r="I2" s="19"/>
      <c r="J2" s="19"/>
      <c r="K2" s="19"/>
      <c r="L2" s="12" t="s">
        <v>64</v>
      </c>
      <c r="M2" s="12" t="s">
        <v>54</v>
      </c>
      <c r="N2"/>
      <c r="O2"/>
      <c r="P2" s="21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  <c r="AB2" s="19"/>
      <c r="AC2" s="19"/>
      <c r="AD2" s="19"/>
      <c r="AE2" s="19"/>
      <c r="AF2" s="19"/>
      <c r="AG2" s="19"/>
      <c r="AH2" s="19"/>
    </row>
    <row r="3" spans="1:34" x14ac:dyDescent="0.3">
      <c r="A3" s="19"/>
      <c r="B3" s="19"/>
      <c r="C3" s="19"/>
      <c r="D3" s="19"/>
      <c r="E3" s="19"/>
      <c r="F3" s="19"/>
      <c r="G3" s="19"/>
      <c r="H3" s="19"/>
      <c r="I3" s="19"/>
      <c r="J3" s="19"/>
      <c r="K3" s="19"/>
      <c r="L3"/>
      <c r="M3" t="s">
        <v>50</v>
      </c>
      <c r="N3" t="s">
        <v>51</v>
      </c>
      <c r="O3" t="s">
        <v>52</v>
      </c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</row>
    <row r="4" spans="1:34" ht="6" customHeight="1" x14ac:dyDescent="0.3">
      <c r="A4" s="19"/>
      <c r="B4" s="19"/>
      <c r="C4" s="19"/>
      <c r="D4" s="19"/>
      <c r="E4" s="19"/>
      <c r="F4" s="19"/>
      <c r="G4" s="19"/>
      <c r="H4" s="19"/>
      <c r="I4" s="19"/>
      <c r="J4" s="19"/>
      <c r="K4" s="19"/>
      <c r="L4"/>
      <c r="M4"/>
      <c r="N4"/>
      <c r="O4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</row>
    <row r="5" spans="1:34" hidden="1" x14ac:dyDescent="0.3">
      <c r="A5" s="19"/>
      <c r="B5" s="19"/>
      <c r="C5" s="19"/>
      <c r="D5" s="19"/>
      <c r="E5" s="19"/>
      <c r="F5" s="19"/>
      <c r="G5" s="19"/>
      <c r="H5" s="19"/>
      <c r="I5" s="19"/>
      <c r="J5" s="19"/>
      <c r="K5" s="19"/>
      <c r="L5"/>
      <c r="M5"/>
      <c r="N5"/>
      <c r="O5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</row>
    <row r="6" spans="1:34" hidden="1" x14ac:dyDescent="0.3">
      <c r="A6" s="19"/>
      <c r="B6" s="19"/>
      <c r="C6" s="19"/>
      <c r="D6" s="19"/>
      <c r="E6" s="19"/>
      <c r="F6" s="19"/>
      <c r="G6" s="19"/>
      <c r="H6" s="19"/>
      <c r="I6" s="19"/>
      <c r="J6" s="19"/>
      <c r="K6" s="19"/>
      <c r="L6" s="12" t="s">
        <v>53</v>
      </c>
      <c r="M6"/>
      <c r="N6"/>
      <c r="O6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</row>
    <row r="7" spans="1:34" x14ac:dyDescent="0.3">
      <c r="A7" s="19"/>
      <c r="B7" s="19"/>
      <c r="C7" s="19"/>
      <c r="D7" s="19"/>
      <c r="E7" s="19"/>
      <c r="F7" s="19"/>
      <c r="G7" s="19"/>
      <c r="H7" s="19"/>
      <c r="I7" s="19"/>
      <c r="J7" s="19"/>
      <c r="K7" s="19"/>
      <c r="L7" s="13" t="s">
        <v>47</v>
      </c>
      <c r="M7" s="16">
        <v>505265</v>
      </c>
      <c r="N7" s="16">
        <v>566457</v>
      </c>
      <c r="O7" s="16">
        <v>576311</v>
      </c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</row>
    <row r="8" spans="1:34" x14ac:dyDescent="0.3">
      <c r="A8" s="19"/>
      <c r="B8" s="19"/>
      <c r="C8" s="19"/>
      <c r="D8" s="19"/>
      <c r="E8" s="19"/>
      <c r="F8" s="19"/>
      <c r="G8" s="19"/>
      <c r="H8" s="19"/>
      <c r="I8" s="19"/>
      <c r="J8" s="19"/>
      <c r="K8" s="19"/>
      <c r="L8" s="14" t="s">
        <v>5</v>
      </c>
      <c r="M8" s="16">
        <v>302407</v>
      </c>
      <c r="N8" s="16">
        <v>346162</v>
      </c>
      <c r="O8" s="16">
        <v>339768</v>
      </c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</row>
    <row r="9" spans="1:34" x14ac:dyDescent="0.3">
      <c r="A9" s="19"/>
      <c r="B9" s="19"/>
      <c r="C9" s="19"/>
      <c r="D9" s="19"/>
      <c r="E9" s="19"/>
      <c r="F9" s="19"/>
      <c r="G9" s="19"/>
      <c r="H9" s="19"/>
      <c r="I9" s="19"/>
      <c r="J9" s="19"/>
      <c r="K9" s="19"/>
      <c r="L9" s="15" t="s">
        <v>6</v>
      </c>
      <c r="M9" s="16">
        <v>35163</v>
      </c>
      <c r="N9" s="16">
        <v>24664</v>
      </c>
      <c r="O9" s="16">
        <v>39541</v>
      </c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</row>
    <row r="10" spans="1:34" x14ac:dyDescent="0.3">
      <c r="A10" s="19"/>
      <c r="B10" s="19"/>
      <c r="C10" s="19"/>
      <c r="D10" s="19"/>
      <c r="E10" s="19"/>
      <c r="F10" s="19"/>
      <c r="G10" s="19"/>
      <c r="H10" s="19"/>
      <c r="I10" s="19"/>
      <c r="J10" s="19"/>
      <c r="K10" s="19"/>
      <c r="L10" s="15" t="s">
        <v>7</v>
      </c>
      <c r="M10" s="16">
        <v>104548</v>
      </c>
      <c r="N10" s="16">
        <v>102557</v>
      </c>
      <c r="O10" s="16">
        <v>124006</v>
      </c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</row>
    <row r="11" spans="1:34" x14ac:dyDescent="0.3">
      <c r="A11" s="19"/>
      <c r="B11" s="19"/>
      <c r="C11" s="19"/>
      <c r="D11" s="19"/>
      <c r="E11" s="19"/>
      <c r="F11" s="19"/>
      <c r="G11" s="19"/>
      <c r="H11" s="19"/>
      <c r="I11" s="19"/>
      <c r="J11" s="19"/>
      <c r="K11" s="19"/>
      <c r="L11" s="15" t="s">
        <v>8</v>
      </c>
      <c r="M11" s="16">
        <v>138649</v>
      </c>
      <c r="N11" s="16">
        <v>178569</v>
      </c>
      <c r="O11" s="16">
        <v>139411</v>
      </c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</row>
    <row r="12" spans="1:34" x14ac:dyDescent="0.3">
      <c r="A12" s="19"/>
      <c r="B12" s="19"/>
      <c r="C12" s="19"/>
      <c r="D12" s="19"/>
      <c r="E12" s="19"/>
      <c r="F12" s="19"/>
      <c r="G12" s="19"/>
      <c r="H12" s="19"/>
      <c r="I12" s="19"/>
      <c r="J12" s="19"/>
      <c r="K12" s="19"/>
      <c r="L12" s="15" t="s">
        <v>10</v>
      </c>
      <c r="M12" s="16">
        <v>3216</v>
      </c>
      <c r="N12" s="16">
        <v>9074</v>
      </c>
      <c r="O12" s="16">
        <v>4164</v>
      </c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</row>
    <row r="13" spans="1:34" x14ac:dyDescent="0.3">
      <c r="A13" s="19"/>
      <c r="B13" s="19"/>
      <c r="C13" s="19"/>
      <c r="D13" s="19"/>
      <c r="E13" s="19"/>
      <c r="F13" s="19"/>
      <c r="G13" s="19"/>
      <c r="H13" s="19"/>
      <c r="I13" s="19"/>
      <c r="J13" s="19"/>
      <c r="K13" s="19"/>
      <c r="L13" s="15" t="s">
        <v>9</v>
      </c>
      <c r="M13" s="16">
        <v>20831</v>
      </c>
      <c r="N13" s="16">
        <v>31298</v>
      </c>
      <c r="O13" s="16">
        <v>32646</v>
      </c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</row>
    <row r="14" spans="1:34" x14ac:dyDescent="0.3">
      <c r="A14" s="19"/>
      <c r="B14" s="19"/>
      <c r="C14" s="19"/>
      <c r="D14" s="19"/>
      <c r="E14" s="19"/>
      <c r="F14" s="19"/>
      <c r="G14" s="19"/>
      <c r="H14" s="19"/>
      <c r="I14" s="19"/>
      <c r="J14" s="19"/>
      <c r="K14" s="19"/>
      <c r="L14" s="14" t="s">
        <v>11</v>
      </c>
      <c r="M14" s="16">
        <v>202858</v>
      </c>
      <c r="N14" s="16">
        <v>220295</v>
      </c>
      <c r="O14" s="16">
        <v>236543</v>
      </c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19"/>
      <c r="AG14" s="19"/>
      <c r="AH14" s="19"/>
    </row>
    <row r="15" spans="1:34" x14ac:dyDescent="0.3">
      <c r="A15" s="19"/>
      <c r="B15" s="19"/>
      <c r="C15" s="19"/>
      <c r="D15" s="19"/>
      <c r="E15" s="19"/>
      <c r="F15" s="19"/>
      <c r="G15" s="19"/>
      <c r="H15" s="19"/>
      <c r="I15" s="19"/>
      <c r="J15" s="19"/>
      <c r="K15" s="19"/>
      <c r="L15" s="15" t="s">
        <v>12</v>
      </c>
      <c r="M15" s="16">
        <v>6125</v>
      </c>
      <c r="N15" s="16">
        <v>6222</v>
      </c>
      <c r="O15" s="16">
        <v>25525</v>
      </c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</row>
    <row r="16" spans="1:34" x14ac:dyDescent="0.3">
      <c r="A16" s="19"/>
      <c r="B16" s="19"/>
      <c r="C16" s="19"/>
      <c r="D16" s="19"/>
      <c r="E16" s="19"/>
      <c r="F16" s="19"/>
      <c r="G16" s="19"/>
      <c r="H16" s="19"/>
      <c r="I16" s="19"/>
      <c r="J16" s="19"/>
      <c r="K16" s="19"/>
      <c r="L16" s="15" t="s">
        <v>14</v>
      </c>
      <c r="M16" s="16">
        <v>11131</v>
      </c>
      <c r="N16" s="16">
        <v>21045</v>
      </c>
      <c r="O16" s="16">
        <v>27140</v>
      </c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</row>
    <row r="17" spans="1:34" x14ac:dyDescent="0.3">
      <c r="A17" s="19"/>
      <c r="B17" s="19"/>
      <c r="C17" s="19"/>
      <c r="D17" s="19"/>
      <c r="E17" s="19"/>
      <c r="F17" s="19"/>
      <c r="G17" s="19"/>
      <c r="H17" s="19"/>
      <c r="I17" s="19"/>
      <c r="J17" s="19"/>
      <c r="K17" s="19"/>
      <c r="L17" s="15" t="s">
        <v>13</v>
      </c>
      <c r="M17" s="16">
        <v>185602</v>
      </c>
      <c r="N17" s="16">
        <v>193028</v>
      </c>
      <c r="O17" s="16">
        <v>183878</v>
      </c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</row>
    <row r="18" spans="1:34" x14ac:dyDescent="0.3">
      <c r="A18" s="19"/>
      <c r="B18" s="19"/>
      <c r="C18" s="19"/>
      <c r="D18" s="19"/>
      <c r="E18" s="19"/>
      <c r="F18" s="19"/>
      <c r="G18" s="19"/>
      <c r="H18" s="19"/>
      <c r="I18" s="19"/>
      <c r="J18" s="19"/>
      <c r="K18" s="19"/>
      <c r="L18" s="13" t="s">
        <v>48</v>
      </c>
      <c r="M18" s="16">
        <v>293391</v>
      </c>
      <c r="N18" s="16">
        <v>251784</v>
      </c>
      <c r="O18" s="16">
        <v>243511</v>
      </c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</row>
    <row r="19" spans="1:34" x14ac:dyDescent="0.3">
      <c r="A19" s="19"/>
      <c r="B19" s="19"/>
      <c r="C19" s="19"/>
      <c r="D19" s="19"/>
      <c r="E19" s="19"/>
      <c r="F19" s="19"/>
      <c r="G19" s="19"/>
      <c r="H19" s="19"/>
      <c r="I19" s="19"/>
      <c r="J19" s="19"/>
      <c r="K19" s="19"/>
      <c r="L19" s="14" t="s">
        <v>15</v>
      </c>
      <c r="M19" s="16">
        <v>127929</v>
      </c>
      <c r="N19" s="16">
        <v>111594</v>
      </c>
      <c r="O19" s="16">
        <v>114121</v>
      </c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</row>
    <row r="20" spans="1:34" x14ac:dyDescent="0.3">
      <c r="A20" s="19"/>
      <c r="B20" s="19"/>
      <c r="C20" s="19"/>
      <c r="D20" s="19"/>
      <c r="E20" s="19"/>
      <c r="F20" s="19"/>
      <c r="G20" s="19"/>
      <c r="H20" s="19"/>
      <c r="I20" s="19"/>
      <c r="J20" s="19"/>
      <c r="K20" s="19"/>
      <c r="L20" s="15" t="s">
        <v>18</v>
      </c>
      <c r="M20" s="16">
        <v>2260</v>
      </c>
      <c r="N20" s="16">
        <v>1940</v>
      </c>
      <c r="O20" s="16">
        <v>4263</v>
      </c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</row>
    <row r="21" spans="1:34" x14ac:dyDescent="0.3">
      <c r="A21" s="19"/>
      <c r="B21" s="19"/>
      <c r="C21" s="19"/>
      <c r="D21" s="19"/>
      <c r="E21" s="19"/>
      <c r="F21" s="19"/>
      <c r="G21" s="19"/>
      <c r="H21" s="19"/>
      <c r="I21" s="19"/>
      <c r="J21" s="19"/>
      <c r="K21" s="19"/>
      <c r="L21" s="15" t="s">
        <v>16</v>
      </c>
      <c r="M21" s="16">
        <v>11310</v>
      </c>
      <c r="N21" s="16">
        <v>8941</v>
      </c>
      <c r="O21" s="16">
        <v>13038</v>
      </c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</row>
    <row r="22" spans="1:34" x14ac:dyDescent="0.3">
      <c r="A22" s="19"/>
      <c r="B22" s="19"/>
      <c r="C22" s="19"/>
      <c r="D22" s="19"/>
      <c r="E22" s="19"/>
      <c r="F22" s="19"/>
      <c r="G22" s="19"/>
      <c r="H22" s="19"/>
      <c r="I22" s="19"/>
      <c r="J22" s="19"/>
      <c r="K22" s="19"/>
      <c r="L22" s="15" t="s">
        <v>20</v>
      </c>
      <c r="M22" s="16">
        <v>31286</v>
      </c>
      <c r="N22" s="16">
        <v>11718</v>
      </c>
      <c r="O22" s="16">
        <v>21241</v>
      </c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</row>
    <row r="23" spans="1:34" x14ac:dyDescent="0.3">
      <c r="A23" s="19"/>
      <c r="B23" s="19"/>
      <c r="C23" s="19"/>
      <c r="D23" s="19"/>
      <c r="E23" s="19"/>
      <c r="F23" s="19"/>
      <c r="G23" s="19"/>
      <c r="H23" s="19"/>
      <c r="I23" s="19"/>
      <c r="J23" s="19"/>
      <c r="K23" s="19"/>
      <c r="L23" s="15" t="s">
        <v>19</v>
      </c>
      <c r="M23" s="16">
        <v>55294</v>
      </c>
      <c r="N23" s="16">
        <v>63315</v>
      </c>
      <c r="O23" s="16">
        <v>42480</v>
      </c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</row>
    <row r="24" spans="1:34" x14ac:dyDescent="0.3">
      <c r="A24" s="19"/>
      <c r="B24" s="19"/>
      <c r="C24" s="19"/>
      <c r="D24" s="19"/>
      <c r="E24" s="19"/>
      <c r="F24" s="19"/>
      <c r="G24" s="19"/>
      <c r="H24" s="19"/>
      <c r="I24" s="19"/>
      <c r="J24" s="19"/>
      <c r="K24" s="19"/>
      <c r="L24" s="15" t="s">
        <v>17</v>
      </c>
      <c r="M24" s="16">
        <v>18331</v>
      </c>
      <c r="N24" s="16">
        <v>18008</v>
      </c>
      <c r="O24" s="16">
        <v>23130</v>
      </c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</row>
    <row r="25" spans="1:34" x14ac:dyDescent="0.3">
      <c r="A25" s="19"/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5" t="s">
        <v>21</v>
      </c>
      <c r="M25" s="16">
        <v>9448</v>
      </c>
      <c r="N25" s="16">
        <v>7672</v>
      </c>
      <c r="O25" s="16">
        <v>9969</v>
      </c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</row>
    <row r="26" spans="1:34" x14ac:dyDescent="0.3">
      <c r="A26" s="19"/>
      <c r="B26" s="19"/>
      <c r="C26" s="19"/>
      <c r="D26" s="19"/>
      <c r="E26" s="19"/>
      <c r="F26" s="19"/>
      <c r="G26" s="19"/>
      <c r="H26" s="19"/>
      <c r="I26" s="19"/>
      <c r="J26" s="19"/>
      <c r="K26" s="19"/>
      <c r="L26" s="14" t="s">
        <v>22</v>
      </c>
      <c r="M26" s="16">
        <v>165462</v>
      </c>
      <c r="N26" s="16">
        <v>140190</v>
      </c>
      <c r="O26" s="16">
        <v>129390</v>
      </c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</row>
    <row r="27" spans="1:34" x14ac:dyDescent="0.3">
      <c r="A27" s="19"/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5" t="s">
        <v>24</v>
      </c>
      <c r="M27" s="16">
        <v>7030</v>
      </c>
      <c r="N27" s="16">
        <v>4444</v>
      </c>
      <c r="O27" s="16">
        <v>2310</v>
      </c>
      <c r="P27" s="19"/>
      <c r="Q27" s="19"/>
      <c r="R27" s="19"/>
      <c r="S27" s="19"/>
      <c r="T27" s="19"/>
      <c r="U27" s="19"/>
      <c r="V27" s="19"/>
      <c r="W27" s="19"/>
      <c r="X27" s="19"/>
      <c r="Y27" s="19"/>
      <c r="Z27" s="19"/>
      <c r="AA27" s="19"/>
      <c r="AB27" s="19"/>
      <c r="AC27" s="19"/>
      <c r="AD27" s="19"/>
      <c r="AE27" s="19"/>
      <c r="AF27" s="19"/>
      <c r="AG27" s="19"/>
      <c r="AH27" s="19"/>
    </row>
    <row r="28" spans="1:34" x14ac:dyDescent="0.3">
      <c r="A28" s="19"/>
      <c r="B28" s="19"/>
      <c r="C28" s="19"/>
      <c r="D28" s="19"/>
      <c r="E28" s="19"/>
      <c r="F28" s="19"/>
      <c r="G28" s="19"/>
      <c r="H28" s="19"/>
      <c r="I28" s="19"/>
      <c r="J28" s="19"/>
      <c r="K28" s="19"/>
      <c r="L28" s="15" t="s">
        <v>23</v>
      </c>
      <c r="M28" s="16">
        <v>744</v>
      </c>
      <c r="N28" s="16">
        <v>0</v>
      </c>
      <c r="O28" s="16">
        <v>0</v>
      </c>
      <c r="P28" s="19"/>
      <c r="Q28" s="19"/>
      <c r="R28" s="19"/>
      <c r="S28" s="19"/>
      <c r="T28" s="19"/>
      <c r="U28" s="19"/>
      <c r="V28" s="19"/>
      <c r="W28" s="19"/>
      <c r="X28" s="19"/>
      <c r="Y28" s="19"/>
      <c r="Z28" s="19"/>
      <c r="AA28" s="19"/>
      <c r="AB28" s="19"/>
      <c r="AC28" s="19"/>
      <c r="AD28" s="19"/>
      <c r="AE28" s="19"/>
      <c r="AF28" s="19"/>
      <c r="AG28" s="19"/>
      <c r="AH28" s="19"/>
    </row>
    <row r="29" spans="1:34" x14ac:dyDescent="0.3">
      <c r="A29" s="19"/>
      <c r="B29" s="19"/>
      <c r="C29" s="19"/>
      <c r="D29" s="19"/>
      <c r="E29" s="19"/>
      <c r="F29" s="19"/>
      <c r="G29" s="19"/>
      <c r="H29" s="19"/>
      <c r="I29" s="19"/>
      <c r="J29" s="19"/>
      <c r="K29" s="19"/>
      <c r="L29" s="15" t="s">
        <v>19</v>
      </c>
      <c r="M29" s="16">
        <v>155453</v>
      </c>
      <c r="N29" s="16">
        <v>131384</v>
      </c>
      <c r="O29" s="16">
        <v>120098</v>
      </c>
      <c r="P29" s="19"/>
      <c r="Q29" s="19"/>
      <c r="R29" s="19"/>
      <c r="S29" s="19"/>
      <c r="T29" s="19"/>
      <c r="U29" s="19"/>
      <c r="V29" s="19"/>
      <c r="W29" s="19"/>
      <c r="X29" s="19"/>
      <c r="Y29" s="19"/>
      <c r="Z29" s="19"/>
      <c r="AA29" s="19"/>
      <c r="AB29" s="19"/>
      <c r="AC29" s="19"/>
      <c r="AD29" s="19"/>
      <c r="AE29" s="19"/>
      <c r="AF29" s="19"/>
      <c r="AG29" s="19"/>
      <c r="AH29" s="19"/>
    </row>
    <row r="30" spans="1:34" x14ac:dyDescent="0.3">
      <c r="A30" s="19"/>
      <c r="B30" s="19"/>
      <c r="C30" s="19"/>
      <c r="D30" s="19"/>
      <c r="E30" s="19"/>
      <c r="F30" s="19"/>
      <c r="G30" s="19"/>
      <c r="H30" s="19"/>
      <c r="I30" s="19"/>
      <c r="J30" s="19"/>
      <c r="K30" s="19"/>
      <c r="L30" s="15" t="s">
        <v>25</v>
      </c>
      <c r="M30" s="16">
        <v>2235</v>
      </c>
      <c r="N30" s="16">
        <v>4362</v>
      </c>
      <c r="O30" s="16">
        <v>6982</v>
      </c>
      <c r="P30" s="19"/>
      <c r="Q30" s="19"/>
      <c r="R30" s="19"/>
      <c r="S30" s="19"/>
      <c r="T30" s="19"/>
      <c r="U30" s="19"/>
      <c r="V30" s="19"/>
      <c r="W30" s="19"/>
      <c r="X30" s="19"/>
      <c r="Y30" s="19"/>
      <c r="Z30" s="19"/>
      <c r="AA30" s="19"/>
      <c r="AB30" s="19"/>
      <c r="AC30" s="19"/>
      <c r="AD30" s="19"/>
      <c r="AE30" s="19"/>
      <c r="AF30" s="19"/>
      <c r="AG30" s="19"/>
      <c r="AH30" s="19"/>
    </row>
    <row r="31" spans="1:34" x14ac:dyDescent="0.3">
      <c r="A31" s="19"/>
      <c r="B31" s="19"/>
      <c r="C31" s="19"/>
      <c r="D31" s="19"/>
      <c r="E31" s="19"/>
      <c r="F31" s="19"/>
      <c r="G31" s="19"/>
      <c r="H31" s="19"/>
      <c r="I31" s="19"/>
      <c r="J31" s="19"/>
      <c r="K31" s="19"/>
      <c r="L31" s="13" t="s">
        <v>26</v>
      </c>
      <c r="M31" s="16">
        <v>211874</v>
      </c>
      <c r="N31" s="16">
        <v>314673</v>
      </c>
      <c r="O31" s="16">
        <v>332800</v>
      </c>
      <c r="P31" s="19"/>
      <c r="Q31" s="19"/>
      <c r="R31" s="19"/>
      <c r="S31" s="19"/>
      <c r="T31" s="19"/>
      <c r="U31" s="19"/>
      <c r="V31" s="19"/>
      <c r="W31" s="19"/>
      <c r="X31" s="19"/>
      <c r="Y31" s="19"/>
      <c r="Z31" s="19"/>
      <c r="AA31" s="19"/>
      <c r="AB31" s="19"/>
      <c r="AC31" s="19"/>
      <c r="AD31" s="19"/>
      <c r="AE31" s="19"/>
      <c r="AF31" s="19"/>
      <c r="AG31" s="19"/>
      <c r="AH31" s="19"/>
    </row>
    <row r="32" spans="1:34" x14ac:dyDescent="0.3">
      <c r="A32" s="19"/>
      <c r="B32" s="19"/>
      <c r="C32" s="19"/>
      <c r="D32" s="19"/>
      <c r="E32" s="19"/>
      <c r="F32" s="19"/>
      <c r="G32" s="19"/>
      <c r="H32" s="19"/>
      <c r="I32" s="19"/>
      <c r="J32" s="19"/>
      <c r="K32" s="19"/>
      <c r="L32" s="14" t="s">
        <v>26</v>
      </c>
      <c r="M32" s="16">
        <v>211874</v>
      </c>
      <c r="N32" s="16">
        <v>314673</v>
      </c>
      <c r="O32" s="16">
        <v>332800</v>
      </c>
      <c r="P32" s="19"/>
      <c r="Q32" s="19"/>
      <c r="R32" s="19"/>
      <c r="S32" s="19"/>
      <c r="T32" s="19"/>
      <c r="U32" s="19"/>
      <c r="V32" s="19"/>
      <c r="W32" s="19"/>
      <c r="X32" s="19"/>
      <c r="Y32" s="19"/>
      <c r="Z32" s="19"/>
      <c r="AA32" s="19"/>
      <c r="AB32" s="19"/>
      <c r="AC32" s="19"/>
      <c r="AD32" s="19"/>
      <c r="AE32" s="19"/>
      <c r="AF32" s="19"/>
      <c r="AG32" s="19"/>
      <c r="AH32" s="19"/>
    </row>
    <row r="33" spans="1:34" x14ac:dyDescent="0.3">
      <c r="A33" s="19"/>
      <c r="B33" s="19"/>
      <c r="C33" s="19"/>
      <c r="D33" s="19"/>
      <c r="E33" s="19"/>
      <c r="F33" s="19"/>
      <c r="G33" s="19"/>
      <c r="H33" s="19"/>
      <c r="I33" s="19"/>
      <c r="J33" s="19"/>
      <c r="K33" s="19"/>
      <c r="L33" s="15" t="s">
        <v>31</v>
      </c>
      <c r="M33" s="16">
        <v>-1006</v>
      </c>
      <c r="N33" s="16">
        <v>-2166</v>
      </c>
      <c r="O33" s="16">
        <v>-2566</v>
      </c>
      <c r="P33" s="19"/>
      <c r="Q33" s="19"/>
      <c r="R33" s="19"/>
      <c r="S33" s="19"/>
      <c r="T33" s="19"/>
      <c r="U33" s="19"/>
      <c r="V33" s="19"/>
      <c r="W33" s="19"/>
      <c r="X33" s="19"/>
      <c r="Y33" s="19"/>
      <c r="Z33" s="19"/>
      <c r="AA33" s="19"/>
      <c r="AB33" s="19"/>
      <c r="AC33" s="19"/>
      <c r="AD33" s="19"/>
      <c r="AE33" s="19"/>
      <c r="AF33" s="19"/>
      <c r="AG33" s="19"/>
      <c r="AH33" s="19"/>
    </row>
    <row r="34" spans="1:34" x14ac:dyDescent="0.3">
      <c r="A34" s="19"/>
      <c r="B34" s="19"/>
      <c r="C34" s="19"/>
      <c r="D34" s="19"/>
      <c r="E34" s="19"/>
      <c r="F34" s="19"/>
      <c r="G34" s="19"/>
      <c r="H34" s="19"/>
      <c r="I34" s="19"/>
      <c r="J34" s="19"/>
      <c r="K34" s="19"/>
      <c r="L34" s="15" t="s">
        <v>27</v>
      </c>
      <c r="M34" s="16">
        <v>184233</v>
      </c>
      <c r="N34" s="16">
        <v>304233</v>
      </c>
      <c r="O34" s="16">
        <v>304233</v>
      </c>
      <c r="P34" s="19"/>
      <c r="Q34" s="19"/>
      <c r="R34" s="19"/>
      <c r="S34" s="19"/>
      <c r="T34" s="19"/>
      <c r="U34" s="19"/>
      <c r="V34" s="19"/>
      <c r="W34" s="19"/>
      <c r="X34" s="19"/>
      <c r="Y34" s="19"/>
      <c r="Z34" s="19"/>
      <c r="AA34" s="19"/>
      <c r="AB34" s="19"/>
      <c r="AC34" s="19"/>
      <c r="AD34" s="19"/>
      <c r="AE34" s="19"/>
      <c r="AF34" s="19"/>
      <c r="AG34" s="19"/>
      <c r="AH34" s="19"/>
    </row>
    <row r="35" spans="1:34" x14ac:dyDescent="0.3">
      <c r="A35" s="19"/>
      <c r="B35" s="19"/>
      <c r="C35" s="19"/>
      <c r="D35" s="19"/>
      <c r="E35" s="19"/>
      <c r="F35" s="19"/>
      <c r="G35" s="19"/>
      <c r="H35" s="19"/>
      <c r="I35" s="19"/>
      <c r="J35" s="19"/>
      <c r="K35" s="19"/>
      <c r="L35" s="15" t="s">
        <v>30</v>
      </c>
      <c r="M35" s="16">
        <v>24868</v>
      </c>
      <c r="N35" s="16">
        <v>8827</v>
      </c>
      <c r="O35" s="16">
        <v>26100</v>
      </c>
      <c r="P35" s="19"/>
      <c r="Q35" s="19"/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19"/>
      <c r="AD35" s="19"/>
      <c r="AE35" s="19"/>
      <c r="AF35" s="19"/>
      <c r="AG35" s="19"/>
      <c r="AH35" s="19"/>
    </row>
    <row r="36" spans="1:34" x14ac:dyDescent="0.3">
      <c r="A36" s="19"/>
      <c r="B36" s="19"/>
      <c r="C36" s="19"/>
      <c r="D36" s="19"/>
      <c r="E36" s="19"/>
      <c r="F36" s="19"/>
      <c r="G36" s="19"/>
      <c r="H36" s="19"/>
      <c r="I36" s="19"/>
      <c r="J36" s="19"/>
      <c r="K36" s="19"/>
      <c r="L36" s="15" t="s">
        <v>29</v>
      </c>
      <c r="M36" s="16">
        <v>3444</v>
      </c>
      <c r="N36" s="16">
        <v>3444</v>
      </c>
      <c r="O36" s="16">
        <v>4698</v>
      </c>
      <c r="P36" s="19"/>
      <c r="Q36" s="19"/>
      <c r="R36" s="19"/>
      <c r="S36" s="19"/>
      <c r="T36" s="19"/>
      <c r="U36" s="19"/>
      <c r="V36" s="19"/>
      <c r="W36" s="19"/>
      <c r="X36" s="19"/>
      <c r="Y36" s="19"/>
      <c r="Z36" s="19"/>
      <c r="AA36" s="19"/>
      <c r="AB36" s="19"/>
      <c r="AC36" s="19"/>
      <c r="AD36" s="19"/>
      <c r="AE36" s="19"/>
      <c r="AF36" s="19"/>
      <c r="AG36" s="19"/>
      <c r="AH36" s="19"/>
    </row>
    <row r="37" spans="1:34" x14ac:dyDescent="0.3">
      <c r="A37" s="19"/>
      <c r="B37" s="19"/>
      <c r="C37" s="19"/>
      <c r="D37" s="19"/>
      <c r="E37" s="19"/>
      <c r="F37" s="19"/>
      <c r="G37" s="19"/>
      <c r="H37" s="19"/>
      <c r="I37" s="19"/>
      <c r="J37" s="19"/>
      <c r="K37" s="19"/>
      <c r="L37" s="15" t="s">
        <v>28</v>
      </c>
      <c r="M37" s="16">
        <v>335</v>
      </c>
      <c r="N37" s="16">
        <v>335</v>
      </c>
      <c r="O37" s="16">
        <v>335</v>
      </c>
      <c r="P37" s="19"/>
      <c r="Q37" s="19"/>
      <c r="R37" s="19"/>
      <c r="S37" s="19"/>
      <c r="T37" s="19"/>
      <c r="U37" s="19"/>
      <c r="V37" s="19"/>
      <c r="W37" s="19"/>
      <c r="X37" s="19"/>
      <c r="Y37" s="19"/>
      <c r="Z37" s="19"/>
      <c r="AA37" s="19"/>
      <c r="AB37" s="19"/>
      <c r="AC37" s="19"/>
      <c r="AD37" s="19"/>
      <c r="AE37" s="19"/>
      <c r="AF37" s="19"/>
      <c r="AG37" s="19"/>
      <c r="AH37" s="19"/>
    </row>
    <row r="38" spans="1:34" x14ac:dyDescent="0.3">
      <c r="A38" s="19"/>
      <c r="B38" s="19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</row>
    <row r="39" spans="1:34" x14ac:dyDescent="0.3">
      <c r="A39" s="19"/>
      <c r="B39" s="19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</row>
    <row r="40" spans="1:34" x14ac:dyDescent="0.3">
      <c r="A40" s="19"/>
      <c r="B40" s="19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</row>
    <row r="41" spans="1:34" x14ac:dyDescent="0.3">
      <c r="A41" s="19"/>
      <c r="B41" s="19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</row>
    <row r="42" spans="1:34" x14ac:dyDescent="0.3">
      <c r="A42" s="19"/>
      <c r="B42" s="19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</row>
    <row r="43" spans="1:34" x14ac:dyDescent="0.3">
      <c r="A43" s="19"/>
      <c r="B43" s="19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</row>
    <row r="44" spans="1:34" x14ac:dyDescent="0.3">
      <c r="A44" s="19"/>
      <c r="B44" s="19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</row>
    <row r="45" spans="1:34" x14ac:dyDescent="0.3">
      <c r="A45" s="19"/>
      <c r="B45" s="19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</row>
    <row r="46" spans="1:34" x14ac:dyDescent="0.3">
      <c r="A46" s="19"/>
      <c r="B46" s="19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</row>
    <row r="47" spans="1:34" x14ac:dyDescent="0.3">
      <c r="A47" s="19"/>
      <c r="B47" s="19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</row>
    <row r="48" spans="1:34" x14ac:dyDescent="0.3">
      <c r="A48" s="19"/>
      <c r="B48" s="19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</row>
    <row r="49" spans="1:34" x14ac:dyDescent="0.3">
      <c r="A49" s="19"/>
      <c r="B49" s="19"/>
      <c r="C49" s="19"/>
      <c r="D49" s="19"/>
      <c r="E49" s="19"/>
      <c r="F49" s="19"/>
      <c r="G49" s="19"/>
      <c r="H49" s="19"/>
      <c r="I49" s="19"/>
      <c r="J49" s="19"/>
      <c r="K49" s="19"/>
      <c r="L49" s="19"/>
      <c r="M49" s="19"/>
      <c r="N49" s="19"/>
      <c r="O49" s="19"/>
      <c r="P49" s="19"/>
      <c r="Q49" s="19"/>
      <c r="R49" s="19"/>
      <c r="S49" s="19"/>
      <c r="T49" s="19"/>
      <c r="U49" s="19"/>
      <c r="V49" s="19"/>
      <c r="W49" s="19"/>
      <c r="X49" s="19"/>
      <c r="Y49" s="19"/>
      <c r="Z49" s="19"/>
      <c r="AA49" s="19"/>
      <c r="AB49" s="19"/>
      <c r="AC49" s="19"/>
      <c r="AD49" s="19"/>
      <c r="AE49" s="19"/>
      <c r="AF49" s="19"/>
      <c r="AG49" s="19"/>
      <c r="AH49" s="19"/>
    </row>
    <row r="50" spans="1:34" x14ac:dyDescent="0.3">
      <c r="A50" s="19"/>
      <c r="B50" s="19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</row>
    <row r="51" spans="1:34" x14ac:dyDescent="0.3">
      <c r="A51" s="19"/>
      <c r="B51" s="19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</row>
    <row r="52" spans="1:34" x14ac:dyDescent="0.3">
      <c r="A52" s="19"/>
      <c r="B52" s="19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</row>
    <row r="53" spans="1:34" x14ac:dyDescent="0.3">
      <c r="A53" s="19"/>
      <c r="B53" s="19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</row>
    <row r="54" spans="1:34" x14ac:dyDescent="0.3">
      <c r="A54" s="19"/>
      <c r="B54" s="19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</row>
    <row r="55" spans="1:34" x14ac:dyDescent="0.3">
      <c r="A55" s="19"/>
      <c r="B55" s="19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</row>
    <row r="56" spans="1:34" x14ac:dyDescent="0.3">
      <c r="A56" s="19"/>
      <c r="B56" s="19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</row>
    <row r="57" spans="1:34" x14ac:dyDescent="0.3">
      <c r="A57" s="19"/>
      <c r="B57" s="19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</row>
    <row r="58" spans="1:34" x14ac:dyDescent="0.3">
      <c r="A58" s="19"/>
      <c r="B58" s="19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</row>
    <row r="59" spans="1:34" x14ac:dyDescent="0.3">
      <c r="A59" s="19"/>
      <c r="B59" s="19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</row>
    <row r="60" spans="1:34" x14ac:dyDescent="0.3">
      <c r="A60" s="19"/>
      <c r="B60" s="19"/>
      <c r="C60" s="19"/>
      <c r="D60" s="19"/>
      <c r="E60" s="19"/>
      <c r="F60" s="19"/>
      <c r="G60" s="19"/>
      <c r="H60" s="19"/>
      <c r="I60" s="19"/>
      <c r="J60" s="19"/>
      <c r="K60" s="19"/>
      <c r="L60" s="19"/>
      <c r="M60" s="19"/>
      <c r="N60" s="19"/>
      <c r="O60" s="19"/>
      <c r="P60" s="19"/>
      <c r="Q60" s="19"/>
      <c r="R60" s="19"/>
      <c r="S60" s="19"/>
      <c r="T60" s="19"/>
      <c r="U60" s="19"/>
      <c r="V60" s="19"/>
      <c r="W60" s="19"/>
      <c r="X60" s="19"/>
      <c r="Y60" s="19"/>
      <c r="Z60" s="19"/>
      <c r="AA60" s="19"/>
      <c r="AB60" s="19"/>
      <c r="AC60" s="19"/>
      <c r="AD60" s="19"/>
      <c r="AE60" s="19"/>
      <c r="AF60" s="19"/>
      <c r="AG60" s="19"/>
      <c r="AH60" s="19"/>
    </row>
    <row r="61" spans="1:34" x14ac:dyDescent="0.3">
      <c r="A61" s="19"/>
      <c r="B61" s="19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</row>
  </sheetData>
  <pageMargins left="0.7" right="0.7" top="0.75" bottom="0.75" header="0.3" footer="0.3"/>
  <drawing r:id="rId2"/>
  <extLst>
    <ext xmlns:x14="http://schemas.microsoft.com/office/spreadsheetml/2009/9/main" uri="{A8765BA9-456A-4dab-B4F3-ACF838C121DE}">
      <x14:slicerList>
        <x14:slicer r:id="rId3"/>
      </x14:slicerList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DA5938-9FC4-414D-B94A-D404DD5D2D28}">
  <sheetPr>
    <tabColor theme="8" tint="-0.499984740745262"/>
  </sheetPr>
  <dimension ref="A1:AH59"/>
  <sheetViews>
    <sheetView tabSelected="1" workbookViewId="0">
      <selection activeCell="E6" sqref="E6"/>
    </sheetView>
  </sheetViews>
  <sheetFormatPr baseColWidth="10" defaultRowHeight="15" x14ac:dyDescent="0.25"/>
  <cols>
    <col min="1" max="6" width="17.28515625" customWidth="1"/>
    <col min="7" max="7" width="13.85546875" customWidth="1"/>
    <col min="8" max="12" width="17.28515625" customWidth="1"/>
    <col min="13" max="13" width="14.42578125" customWidth="1"/>
    <col min="14" max="15" width="7.5703125" bestFit="1" customWidth="1"/>
    <col min="16" max="16" width="12.5703125" bestFit="1" customWidth="1"/>
  </cols>
  <sheetData>
    <row r="1" spans="1:34" x14ac:dyDescent="0.25">
      <c r="A1" s="33"/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  <c r="P1" s="33"/>
      <c r="Q1" s="33"/>
      <c r="R1" s="33"/>
      <c r="S1" s="33"/>
      <c r="T1" s="33"/>
      <c r="U1" s="33"/>
      <c r="V1" s="33"/>
      <c r="W1" s="33"/>
      <c r="X1" s="33"/>
      <c r="Y1" s="33"/>
      <c r="Z1" s="33"/>
      <c r="AA1" s="33"/>
      <c r="AB1" s="33"/>
      <c r="AC1" s="33"/>
      <c r="AD1" s="33"/>
      <c r="AE1" s="33"/>
      <c r="AF1" s="33"/>
      <c r="AG1" s="33"/>
      <c r="AH1" s="33"/>
    </row>
    <row r="2" spans="1:34" x14ac:dyDescent="0.25">
      <c r="A2" s="33"/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  <c r="P2" s="33"/>
      <c r="Q2" s="33"/>
      <c r="R2" s="33"/>
      <c r="S2" s="33"/>
      <c r="T2" s="33"/>
      <c r="U2" s="33"/>
      <c r="V2" s="33"/>
      <c r="W2" s="33"/>
      <c r="X2" s="33"/>
      <c r="Y2" s="33"/>
      <c r="Z2" s="33"/>
      <c r="AA2" s="33"/>
      <c r="AB2" s="33"/>
      <c r="AC2" s="33"/>
      <c r="AD2" s="33"/>
      <c r="AE2" s="33"/>
      <c r="AF2" s="33"/>
      <c r="AG2" s="33"/>
      <c r="AH2" s="33"/>
    </row>
    <row r="3" spans="1:34" x14ac:dyDescent="0.25">
      <c r="A3" s="33"/>
      <c r="B3" s="33"/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  <c r="P3" s="33"/>
      <c r="Q3" s="33"/>
      <c r="R3" s="33"/>
      <c r="S3" s="33"/>
      <c r="T3" s="33"/>
      <c r="U3" s="33"/>
      <c r="V3" s="33"/>
      <c r="W3" s="33"/>
      <c r="X3" s="33"/>
      <c r="Y3" s="33"/>
      <c r="Z3" s="33"/>
      <c r="AA3" s="33"/>
      <c r="AB3" s="33"/>
      <c r="AC3" s="33"/>
      <c r="AD3" s="33"/>
      <c r="AE3" s="33"/>
      <c r="AF3" s="33"/>
      <c r="AG3" s="33"/>
      <c r="AH3" s="33"/>
    </row>
    <row r="4" spans="1:34" x14ac:dyDescent="0.25">
      <c r="A4" s="33"/>
      <c r="B4" s="33"/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  <c r="N4" s="33"/>
      <c r="O4" s="33"/>
      <c r="P4" s="33"/>
      <c r="Q4" s="33"/>
      <c r="R4" s="33"/>
      <c r="S4" s="33"/>
      <c r="T4" s="33"/>
      <c r="U4" s="33"/>
      <c r="V4" s="33"/>
      <c r="W4" s="33"/>
      <c r="X4" s="33"/>
      <c r="Y4" s="33"/>
      <c r="Z4" s="33"/>
      <c r="AA4" s="33"/>
      <c r="AB4" s="33"/>
      <c r="AC4" s="33"/>
      <c r="AD4" s="33"/>
      <c r="AE4" s="33"/>
      <c r="AF4" s="33"/>
      <c r="AG4" s="33"/>
      <c r="AH4" s="33"/>
    </row>
    <row r="5" spans="1:34" x14ac:dyDescent="0.25">
      <c r="A5" s="33"/>
      <c r="B5" s="33"/>
      <c r="C5" s="33"/>
      <c r="D5" s="33"/>
      <c r="E5" s="33"/>
      <c r="F5" s="33"/>
      <c r="G5" s="33"/>
      <c r="H5" s="33"/>
      <c r="I5" s="33"/>
      <c r="J5" s="33"/>
      <c r="K5" s="33"/>
      <c r="L5" s="33"/>
      <c r="M5" s="33"/>
      <c r="N5" s="33"/>
      <c r="O5" s="33"/>
      <c r="P5" s="33"/>
      <c r="Q5" s="33"/>
      <c r="R5" s="33"/>
      <c r="S5" s="33"/>
      <c r="T5" s="33"/>
      <c r="U5" s="33"/>
      <c r="V5" s="33"/>
      <c r="W5" s="33"/>
      <c r="X5" s="33"/>
      <c r="Y5" s="33"/>
      <c r="Z5" s="33"/>
      <c r="AA5" s="33"/>
      <c r="AB5" s="33"/>
      <c r="AC5" s="33"/>
      <c r="AD5" s="33"/>
      <c r="AE5" s="33"/>
      <c r="AF5" s="33"/>
      <c r="AG5" s="33"/>
      <c r="AH5" s="33"/>
    </row>
    <row r="6" spans="1:34" x14ac:dyDescent="0.25">
      <c r="A6" s="33"/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  <c r="N6" s="33"/>
      <c r="O6" s="33"/>
      <c r="P6" s="33"/>
      <c r="Q6" s="33"/>
      <c r="R6" s="33"/>
      <c r="S6" s="33"/>
      <c r="T6" s="33"/>
      <c r="U6" s="33"/>
      <c r="V6" s="33"/>
      <c r="W6" s="33"/>
      <c r="X6" s="33"/>
      <c r="Y6" s="33"/>
      <c r="Z6" s="33"/>
      <c r="AA6" s="33"/>
      <c r="AB6" s="33"/>
      <c r="AC6" s="33"/>
      <c r="AD6" s="33"/>
      <c r="AE6" s="33"/>
      <c r="AF6" s="33"/>
      <c r="AG6" s="33"/>
      <c r="AH6" s="33"/>
    </row>
    <row r="7" spans="1:34" x14ac:dyDescent="0.25">
      <c r="A7" s="33"/>
      <c r="B7" s="33"/>
      <c r="C7" s="33"/>
      <c r="D7" s="33"/>
      <c r="E7" s="33"/>
      <c r="F7" s="33"/>
      <c r="G7" s="33"/>
      <c r="H7" s="33"/>
      <c r="I7" s="33"/>
      <c r="J7" s="33"/>
      <c r="K7" s="33"/>
      <c r="L7" s="33"/>
      <c r="M7" s="33"/>
      <c r="N7" s="33"/>
      <c r="O7" s="33"/>
      <c r="P7" s="33"/>
      <c r="Q7" s="33"/>
      <c r="R7" s="33"/>
      <c r="S7" s="33"/>
      <c r="T7" s="33"/>
      <c r="U7" s="33"/>
      <c r="V7" s="33"/>
      <c r="W7" s="33"/>
      <c r="X7" s="33"/>
      <c r="Y7" s="33"/>
      <c r="Z7" s="33"/>
      <c r="AA7" s="33"/>
      <c r="AB7" s="33"/>
      <c r="AC7" s="33"/>
      <c r="AD7" s="33"/>
      <c r="AE7" s="33"/>
      <c r="AF7" s="33"/>
      <c r="AG7" s="33"/>
      <c r="AH7" s="33"/>
    </row>
    <row r="8" spans="1:34" x14ac:dyDescent="0.25">
      <c r="A8" s="33"/>
      <c r="B8" s="33"/>
      <c r="C8" s="33"/>
      <c r="D8" s="33"/>
      <c r="E8" s="33"/>
      <c r="F8" s="33"/>
      <c r="G8" s="33"/>
      <c r="H8" s="33"/>
      <c r="I8" s="33"/>
      <c r="J8" s="33"/>
      <c r="K8" s="33"/>
      <c r="L8" s="33"/>
      <c r="M8" s="33"/>
      <c r="N8" s="33"/>
      <c r="O8" s="33"/>
      <c r="P8" s="33"/>
      <c r="Q8" s="33"/>
      <c r="R8" s="33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  <c r="AF8" s="33"/>
      <c r="AG8" s="33"/>
      <c r="AH8" s="33"/>
    </row>
    <row r="9" spans="1:34" x14ac:dyDescent="0.25">
      <c r="A9" s="33"/>
      <c r="B9" s="33"/>
      <c r="C9" s="33"/>
      <c r="D9" s="33"/>
      <c r="E9" s="33"/>
      <c r="F9" s="33"/>
      <c r="G9" s="33"/>
      <c r="H9" s="33"/>
      <c r="I9" s="33"/>
      <c r="J9" s="33"/>
      <c r="K9" s="33"/>
      <c r="L9" s="33"/>
      <c r="M9" s="33"/>
      <c r="N9" s="33"/>
      <c r="O9" s="33"/>
      <c r="P9" s="33"/>
      <c r="Q9" s="33"/>
      <c r="R9" s="3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  <c r="AF9" s="33"/>
      <c r="AG9" s="33"/>
      <c r="AH9" s="33"/>
    </row>
    <row r="10" spans="1:34" x14ac:dyDescent="0.25">
      <c r="A10" s="33"/>
      <c r="B10" s="33"/>
      <c r="C10" s="33"/>
      <c r="D10" s="33"/>
      <c r="E10" s="33"/>
      <c r="F10" s="33"/>
      <c r="G10" s="33"/>
      <c r="H10" s="33"/>
      <c r="I10" s="33"/>
      <c r="J10" s="33"/>
      <c r="K10" s="33"/>
      <c r="L10" s="33"/>
      <c r="M10" s="33"/>
      <c r="N10" s="33"/>
      <c r="O10" s="33"/>
      <c r="P10" s="33"/>
      <c r="Q10" s="33"/>
      <c r="R10" s="3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  <c r="AF10" s="33"/>
      <c r="AG10" s="33"/>
      <c r="AH10" s="33"/>
    </row>
    <row r="11" spans="1:34" x14ac:dyDescent="0.25">
      <c r="A11" s="33"/>
      <c r="B11" s="33"/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33"/>
      <c r="O11" s="33"/>
      <c r="P11" s="33"/>
      <c r="Q11" s="33"/>
      <c r="R11" s="3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  <c r="AF11" s="33"/>
      <c r="AG11" s="33"/>
      <c r="AH11" s="33"/>
    </row>
    <row r="12" spans="1:34" x14ac:dyDescent="0.25">
      <c r="A12" s="33"/>
      <c r="B12" s="33"/>
      <c r="C12" s="33"/>
      <c r="D12" s="33"/>
      <c r="E12" s="33"/>
      <c r="F12" s="33"/>
      <c r="G12" s="33"/>
      <c r="H12" s="33"/>
      <c r="I12" s="33"/>
      <c r="J12" s="33"/>
      <c r="K12" s="33"/>
      <c r="L12" s="33"/>
      <c r="M12" s="33"/>
      <c r="N12" s="33"/>
      <c r="O12" s="33"/>
      <c r="P12" s="33"/>
      <c r="Q12" s="33"/>
      <c r="R12" s="3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  <c r="AF12" s="33"/>
      <c r="AG12" s="33"/>
      <c r="AH12" s="33"/>
    </row>
    <row r="13" spans="1:34" x14ac:dyDescent="0.25">
      <c r="A13" s="33"/>
      <c r="B13" s="33"/>
      <c r="C13" s="33"/>
      <c r="D13" s="33"/>
      <c r="E13" s="33"/>
      <c r="F13" s="33"/>
      <c r="G13" s="33"/>
      <c r="H13" s="33"/>
      <c r="I13" s="33"/>
      <c r="J13" s="33"/>
      <c r="K13" s="33"/>
      <c r="L13" s="33"/>
      <c r="M13" s="33"/>
      <c r="N13" s="33"/>
      <c r="O13" s="33"/>
      <c r="P13" s="33"/>
      <c r="Q13" s="33"/>
      <c r="R13" s="3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  <c r="AF13" s="33"/>
      <c r="AG13" s="33"/>
      <c r="AH13" s="33"/>
    </row>
    <row r="14" spans="1:34" x14ac:dyDescent="0.25">
      <c r="A14" s="33"/>
      <c r="B14" s="33"/>
      <c r="C14" s="33"/>
      <c r="D14" s="33"/>
      <c r="E14" s="33"/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</row>
    <row r="15" spans="1:34" x14ac:dyDescent="0.25">
      <c r="A15" s="33"/>
      <c r="B15" s="33"/>
      <c r="C15" s="33"/>
      <c r="D15" s="33"/>
      <c r="E15" s="33"/>
      <c r="F15" s="33"/>
      <c r="G15" s="33"/>
      <c r="H15" s="33"/>
      <c r="I15" s="33"/>
      <c r="J15" s="33"/>
      <c r="K15" s="33"/>
      <c r="L15" s="33"/>
      <c r="M15" s="33"/>
      <c r="N15" s="33"/>
      <c r="O15" s="33"/>
      <c r="P15" s="33"/>
      <c r="Q15" s="33"/>
      <c r="R15" s="3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  <c r="AF15" s="33"/>
      <c r="AG15" s="33"/>
      <c r="AH15" s="33"/>
    </row>
    <row r="16" spans="1:34" x14ac:dyDescent="0.25">
      <c r="A16" s="33"/>
      <c r="B16" s="33"/>
      <c r="C16" s="33"/>
      <c r="D16" s="33"/>
      <c r="E16" s="33"/>
      <c r="F16" s="33"/>
      <c r="G16" s="33"/>
      <c r="H16" s="33"/>
      <c r="I16" s="33"/>
      <c r="J16" s="33"/>
      <c r="K16" s="33"/>
      <c r="L16" s="33"/>
      <c r="M16" s="33"/>
      <c r="N16" s="33"/>
      <c r="O16" s="33"/>
      <c r="P16" s="33"/>
      <c r="Q16" s="33"/>
      <c r="R16" s="33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  <c r="AF16" s="33"/>
      <c r="AG16" s="33"/>
      <c r="AH16" s="33"/>
    </row>
    <row r="17" spans="1:34" x14ac:dyDescent="0.25">
      <c r="A17" s="33"/>
      <c r="B17" s="33"/>
      <c r="C17" s="33"/>
      <c r="D17" s="33"/>
      <c r="E17" s="33"/>
      <c r="F17" s="33"/>
      <c r="G17" s="33"/>
      <c r="H17" s="33"/>
      <c r="I17" s="33"/>
      <c r="J17" s="33"/>
      <c r="K17" s="33"/>
      <c r="L17" s="33"/>
      <c r="M17" s="33"/>
      <c r="N17" s="33"/>
      <c r="O17" s="33"/>
      <c r="P17" s="33"/>
      <c r="Q17" s="33"/>
      <c r="R17" s="33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  <c r="AF17" s="33"/>
      <c r="AG17" s="33"/>
      <c r="AH17" s="33"/>
    </row>
    <row r="18" spans="1:34" x14ac:dyDescent="0.25">
      <c r="A18" s="33"/>
      <c r="B18" s="33"/>
      <c r="C18" s="33"/>
      <c r="D18" s="33"/>
      <c r="E18" s="33"/>
      <c r="F18" s="33"/>
      <c r="G18" s="33"/>
      <c r="H18" s="33"/>
      <c r="I18" s="33"/>
      <c r="J18" s="33"/>
      <c r="K18" s="33"/>
      <c r="L18" s="33"/>
      <c r="M18" s="33"/>
      <c r="N18" s="33"/>
      <c r="O18" s="33"/>
      <c r="P18" s="33"/>
      <c r="Q18" s="33"/>
      <c r="R18" s="33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  <c r="AF18" s="33"/>
      <c r="AG18" s="33"/>
      <c r="AH18" s="33"/>
    </row>
    <row r="19" spans="1:34" x14ac:dyDescent="0.25">
      <c r="A19" s="33"/>
      <c r="B19" s="33"/>
      <c r="C19" s="33"/>
      <c r="D19" s="33"/>
      <c r="E19" s="33"/>
      <c r="F19" s="33"/>
      <c r="G19" s="33"/>
      <c r="H19" s="33"/>
      <c r="I19" s="33"/>
      <c r="J19" s="33"/>
      <c r="K19" s="33"/>
      <c r="L19" s="33"/>
      <c r="M19" s="33"/>
      <c r="N19" s="33"/>
      <c r="O19" s="33"/>
      <c r="P19" s="33"/>
      <c r="Q19" s="33"/>
      <c r="R19" s="33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  <c r="AF19" s="33"/>
      <c r="AG19" s="33"/>
      <c r="AH19" s="33"/>
    </row>
    <row r="20" spans="1:34" x14ac:dyDescent="0.25">
      <c r="A20" s="33"/>
      <c r="B20" s="33"/>
      <c r="C20" s="33"/>
      <c r="D20" s="33"/>
      <c r="E20" s="33"/>
      <c r="F20" s="33"/>
      <c r="G20" s="33"/>
      <c r="H20" s="33"/>
      <c r="I20" s="33"/>
      <c r="J20" s="33"/>
      <c r="K20" s="33"/>
      <c r="L20" s="33"/>
      <c r="M20" s="33"/>
      <c r="N20" s="33"/>
      <c r="O20" s="33"/>
      <c r="P20" s="33"/>
      <c r="Q20" s="33"/>
      <c r="R20" s="33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  <c r="AF20" s="33"/>
      <c r="AG20" s="33"/>
      <c r="AH20" s="33"/>
    </row>
    <row r="21" spans="1:34" x14ac:dyDescent="0.25">
      <c r="A21" s="33"/>
      <c r="B21" s="33"/>
      <c r="C21" s="33"/>
      <c r="D21" s="33"/>
      <c r="E21" s="33"/>
      <c r="F21" s="33"/>
      <c r="G21" s="33"/>
      <c r="H21" s="33"/>
      <c r="I21" s="33"/>
      <c r="J21" s="33"/>
      <c r="K21" s="33"/>
      <c r="L21" s="33"/>
      <c r="M21" s="33"/>
      <c r="N21" s="33"/>
      <c r="O21" s="33"/>
      <c r="P21" s="33"/>
      <c r="Q21" s="33"/>
      <c r="R21" s="33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  <c r="AF21" s="33"/>
      <c r="AG21" s="33"/>
      <c r="AH21" s="33"/>
    </row>
    <row r="22" spans="1:34" x14ac:dyDescent="0.25">
      <c r="A22" s="33"/>
      <c r="B22" s="33"/>
      <c r="C22" s="33"/>
      <c r="D22" s="33"/>
      <c r="E22" s="33"/>
      <c r="F22" s="33"/>
      <c r="G22" s="33"/>
      <c r="H22" s="33"/>
      <c r="I22" s="33"/>
      <c r="J22" s="33"/>
      <c r="K22" s="33"/>
      <c r="L22" s="33"/>
      <c r="M22" s="33"/>
      <c r="N22" s="33"/>
      <c r="O22" s="33"/>
      <c r="P22" s="33"/>
      <c r="Q22" s="33"/>
      <c r="R22" s="33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  <c r="AF22" s="33"/>
      <c r="AG22" s="33"/>
      <c r="AH22" s="33"/>
    </row>
    <row r="23" spans="1:34" x14ac:dyDescent="0.25">
      <c r="A23" s="33"/>
      <c r="B23" s="33"/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</row>
    <row r="24" spans="1:34" x14ac:dyDescent="0.25">
      <c r="A24" s="33"/>
      <c r="B24" s="33"/>
      <c r="C24" s="33"/>
      <c r="D24" s="33"/>
      <c r="E24" s="33"/>
      <c r="F24" s="33"/>
      <c r="G24" s="33"/>
      <c r="H24" s="33"/>
      <c r="I24" s="33"/>
      <c r="J24" s="33"/>
      <c r="K24" s="33"/>
      <c r="L24" s="33"/>
      <c r="M24" s="33"/>
      <c r="N24" s="33"/>
      <c r="O24" s="33"/>
      <c r="P24" s="33"/>
      <c r="Q24" s="33"/>
      <c r="R24" s="3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  <c r="AF24" s="33"/>
      <c r="AG24" s="33"/>
      <c r="AH24" s="33"/>
    </row>
    <row r="25" spans="1:34" x14ac:dyDescent="0.25">
      <c r="A25" s="33"/>
      <c r="B25" s="33"/>
      <c r="C25" s="33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</row>
    <row r="26" spans="1:34" x14ac:dyDescent="0.25">
      <c r="A26" s="33"/>
      <c r="B26" s="33"/>
      <c r="C26" s="33"/>
      <c r="D26" s="33"/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  <c r="AF26" s="33"/>
      <c r="AG26" s="33"/>
      <c r="AH26" s="33"/>
    </row>
    <row r="27" spans="1:34" x14ac:dyDescent="0.25">
      <c r="A27" s="33"/>
      <c r="B27" s="33"/>
      <c r="C27" s="33"/>
      <c r="D27" s="33"/>
      <c r="E27" s="33"/>
      <c r="F27" s="33"/>
      <c r="G27" s="33"/>
      <c r="H27" s="33"/>
      <c r="I27" s="33"/>
      <c r="J27" s="33"/>
      <c r="K27" s="33"/>
      <c r="L27" s="33"/>
      <c r="M27" s="33"/>
      <c r="N27" s="33"/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  <c r="AF27" s="33"/>
      <c r="AG27" s="33"/>
      <c r="AH27" s="33"/>
    </row>
    <row r="28" spans="1:34" x14ac:dyDescent="0.25">
      <c r="A28" s="33"/>
      <c r="B28" s="33"/>
      <c r="C28" s="33"/>
      <c r="D28" s="33"/>
      <c r="E28" s="33"/>
      <c r="F28" s="33"/>
      <c r="G28" s="33"/>
      <c r="H28" s="33"/>
      <c r="I28" s="33"/>
      <c r="J28" s="33"/>
      <c r="K28" s="33"/>
      <c r="L28" s="33"/>
      <c r="M28" s="33"/>
      <c r="N28" s="33"/>
      <c r="O28" s="33"/>
      <c r="P28" s="33"/>
      <c r="Q28" s="33"/>
      <c r="R28" s="3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  <c r="AF28" s="33"/>
      <c r="AG28" s="33"/>
      <c r="AH28" s="33"/>
    </row>
    <row r="29" spans="1:34" x14ac:dyDescent="0.25">
      <c r="A29" s="33"/>
      <c r="B29" s="33"/>
      <c r="C29" s="33"/>
      <c r="D29" s="33"/>
      <c r="E29" s="33"/>
      <c r="F29" s="33"/>
      <c r="G29" s="33"/>
      <c r="H29" s="33"/>
      <c r="I29" s="33"/>
      <c r="J29" s="33"/>
      <c r="K29" s="33"/>
      <c r="L29" s="33"/>
      <c r="M29" s="33"/>
      <c r="N29" s="33"/>
      <c r="O29" s="33"/>
      <c r="P29" s="33"/>
      <c r="Q29" s="33"/>
      <c r="R29" s="33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  <c r="AF29" s="33"/>
      <c r="AG29" s="33"/>
      <c r="AH29" s="33"/>
    </row>
    <row r="30" spans="1:34" x14ac:dyDescent="0.25">
      <c r="A30" s="33"/>
      <c r="B30" s="33"/>
      <c r="C30" s="33"/>
      <c r="D30" s="33"/>
      <c r="E30" s="33"/>
      <c r="F30" s="33"/>
      <c r="G30" s="33"/>
      <c r="H30" s="33"/>
      <c r="I30" s="33"/>
      <c r="J30" s="33"/>
      <c r="K30" s="33"/>
      <c r="L30" s="33"/>
      <c r="M30" s="33"/>
      <c r="N30" s="33"/>
      <c r="O30" s="33"/>
      <c r="P30" s="33"/>
      <c r="Q30" s="33"/>
      <c r="R30" s="3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  <c r="AF30" s="33"/>
      <c r="AG30" s="33"/>
      <c r="AH30" s="33"/>
    </row>
    <row r="31" spans="1:34" x14ac:dyDescent="0.25">
      <c r="A31" s="33"/>
      <c r="B31" s="33"/>
      <c r="C31" s="33"/>
      <c r="D31" s="33"/>
      <c r="E31" s="33"/>
      <c r="F31" s="33"/>
      <c r="G31" s="33"/>
      <c r="H31" s="33"/>
      <c r="I31" s="33"/>
      <c r="J31" s="33"/>
      <c r="K31" s="33"/>
      <c r="L31" s="33"/>
      <c r="M31" s="33"/>
      <c r="N31" s="33"/>
      <c r="O31" s="33"/>
      <c r="P31" s="33"/>
      <c r="Q31" s="33"/>
      <c r="R31" s="3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  <c r="AF31" s="33"/>
      <c r="AG31" s="33"/>
      <c r="AH31" s="33"/>
    </row>
    <row r="32" spans="1:34" x14ac:dyDescent="0.25">
      <c r="A32" s="33"/>
      <c r="B32" s="33"/>
      <c r="C32" s="33"/>
      <c r="D32" s="33"/>
      <c r="E32" s="33"/>
      <c r="F32" s="33"/>
      <c r="G32" s="33"/>
      <c r="H32" s="33"/>
      <c r="I32" s="33"/>
      <c r="J32" s="33"/>
      <c r="K32" s="33"/>
      <c r="L32" s="33"/>
      <c r="M32" s="33"/>
      <c r="N32" s="33"/>
      <c r="O32" s="33"/>
      <c r="P32" s="33"/>
      <c r="Q32" s="33"/>
      <c r="R32" s="3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  <c r="AF32" s="33"/>
      <c r="AG32" s="33"/>
      <c r="AH32" s="33"/>
    </row>
    <row r="33" spans="1:34" x14ac:dyDescent="0.25">
      <c r="A33" s="33"/>
      <c r="B33" s="33"/>
      <c r="C33" s="33"/>
      <c r="D33" s="33"/>
      <c r="E33" s="33"/>
      <c r="F33" s="33"/>
      <c r="G33" s="33"/>
      <c r="H33" s="33"/>
      <c r="I33" s="33"/>
      <c r="J33" s="33"/>
      <c r="K33" s="33"/>
      <c r="L33" s="33"/>
      <c r="M33" s="33"/>
      <c r="N33" s="33"/>
      <c r="O33" s="33"/>
      <c r="P33" s="33"/>
      <c r="Q33" s="33"/>
      <c r="R33" s="3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  <c r="AF33" s="33"/>
      <c r="AG33" s="33"/>
      <c r="AH33" s="33"/>
    </row>
    <row r="34" spans="1:34" x14ac:dyDescent="0.25">
      <c r="A34" s="33"/>
      <c r="B34" s="33"/>
      <c r="C34" s="33"/>
      <c r="D34" s="33"/>
      <c r="E34" s="33"/>
      <c r="F34" s="33"/>
      <c r="G34" s="33"/>
      <c r="H34" s="33"/>
      <c r="I34" s="33"/>
      <c r="J34" s="33"/>
      <c r="K34" s="33"/>
      <c r="L34" s="33"/>
      <c r="M34" s="33"/>
      <c r="N34" s="33"/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/>
      <c r="AG34" s="33"/>
      <c r="AH34" s="33"/>
    </row>
    <row r="35" spans="1:34" x14ac:dyDescent="0.25">
      <c r="A35" s="33"/>
      <c r="B35" s="33"/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33"/>
      <c r="N35" s="33"/>
      <c r="O35" s="33"/>
      <c r="P35" s="33"/>
      <c r="Q35" s="33"/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  <c r="AF35" s="33"/>
      <c r="AG35" s="33"/>
      <c r="AH35" s="33"/>
    </row>
    <row r="36" spans="1:34" x14ac:dyDescent="0.25">
      <c r="A36" s="33"/>
      <c r="B36" s="33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</row>
    <row r="37" spans="1:34" x14ac:dyDescent="0.25">
      <c r="A37" s="33"/>
      <c r="B37" s="33"/>
      <c r="C37" s="33"/>
      <c r="D37" s="33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</row>
    <row r="38" spans="1:34" x14ac:dyDescent="0.25">
      <c r="A38" s="33"/>
      <c r="B38" s="33"/>
      <c r="C38" s="33"/>
      <c r="D38" s="33"/>
      <c r="E38" s="33"/>
      <c r="F38" s="33"/>
      <c r="G38" s="33"/>
      <c r="H38" s="33"/>
      <c r="I38" s="33"/>
      <c r="J38" s="33"/>
      <c r="K38" s="33"/>
      <c r="L38" s="33"/>
      <c r="M38" s="33"/>
      <c r="N38" s="33"/>
      <c r="O38" s="33"/>
      <c r="P38" s="33"/>
      <c r="Q38" s="33"/>
      <c r="R38" s="3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  <c r="AF38" s="33"/>
      <c r="AG38" s="33"/>
      <c r="AH38" s="33"/>
    </row>
    <row r="39" spans="1:34" x14ac:dyDescent="0.25">
      <c r="A39" s="33"/>
      <c r="B39" s="33"/>
      <c r="C39" s="33"/>
      <c r="D39" s="33"/>
      <c r="E39" s="33"/>
      <c r="F39" s="33"/>
      <c r="G39" s="33"/>
      <c r="H39" s="33"/>
      <c r="I39" s="33"/>
      <c r="J39" s="33"/>
      <c r="K39" s="33"/>
      <c r="L39" s="33"/>
      <c r="M39" s="33"/>
      <c r="N39" s="33"/>
      <c r="O39" s="33"/>
      <c r="P39" s="33"/>
      <c r="Q39" s="33"/>
      <c r="R39" s="3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  <c r="AF39" s="33"/>
      <c r="AG39" s="33"/>
      <c r="AH39" s="33"/>
    </row>
    <row r="40" spans="1:34" x14ac:dyDescent="0.25">
      <c r="A40" s="33"/>
      <c r="B40" s="33"/>
      <c r="C40" s="33"/>
      <c r="D40" s="33"/>
      <c r="E40" s="33"/>
      <c r="F40" s="33"/>
      <c r="G40" s="33"/>
      <c r="H40" s="33"/>
      <c r="I40" s="33"/>
      <c r="J40" s="33"/>
      <c r="K40" s="33"/>
      <c r="L40" s="33"/>
      <c r="M40" s="33"/>
      <c r="N40" s="33"/>
      <c r="O40" s="33"/>
      <c r="P40" s="33"/>
      <c r="Q40" s="33"/>
      <c r="R40" s="3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  <c r="AF40" s="33"/>
      <c r="AG40" s="33"/>
      <c r="AH40" s="33"/>
    </row>
    <row r="41" spans="1:34" x14ac:dyDescent="0.25">
      <c r="A41" s="33"/>
      <c r="B41" s="33"/>
      <c r="C41" s="33"/>
      <c r="D41" s="33"/>
      <c r="E41" s="33"/>
      <c r="F41" s="33"/>
      <c r="G41" s="33"/>
      <c r="H41" s="33"/>
      <c r="I41" s="33"/>
      <c r="J41" s="33"/>
      <c r="K41" s="33"/>
      <c r="L41" s="33"/>
      <c r="M41" s="33"/>
      <c r="N41" s="33"/>
      <c r="O41" s="33"/>
      <c r="P41" s="33"/>
      <c r="Q41" s="33"/>
      <c r="R41" s="33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  <c r="AF41" s="33"/>
      <c r="AG41" s="33"/>
      <c r="AH41" s="33"/>
    </row>
    <row r="42" spans="1:34" x14ac:dyDescent="0.25">
      <c r="A42" s="33"/>
      <c r="B42" s="33"/>
      <c r="C42" s="33"/>
      <c r="D42" s="33"/>
      <c r="E42" s="33"/>
      <c r="F42" s="33"/>
      <c r="G42" s="33"/>
      <c r="H42" s="33"/>
      <c r="I42" s="33"/>
      <c r="J42" s="33"/>
      <c r="K42" s="33"/>
      <c r="L42" s="33"/>
      <c r="M42" s="33"/>
      <c r="N42" s="33"/>
      <c r="O42" s="33"/>
      <c r="P42" s="33"/>
      <c r="Q42" s="33"/>
      <c r="R42" s="33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  <c r="AF42" s="33"/>
      <c r="AG42" s="33"/>
      <c r="AH42" s="33"/>
    </row>
    <row r="43" spans="1:34" x14ac:dyDescent="0.25">
      <c r="A43" s="33"/>
      <c r="B43" s="33"/>
      <c r="C43" s="33"/>
      <c r="D43" s="33"/>
      <c r="E43" s="33"/>
      <c r="F43" s="33"/>
      <c r="G43" s="33"/>
      <c r="H43" s="33"/>
      <c r="I43" s="33"/>
      <c r="J43" s="33"/>
      <c r="K43" s="33"/>
      <c r="L43" s="33"/>
      <c r="M43" s="33"/>
      <c r="N43" s="33"/>
      <c r="O43" s="33"/>
      <c r="P43" s="33"/>
      <c r="Q43" s="33"/>
      <c r="R43" s="33"/>
      <c r="S43" s="33"/>
      <c r="T43" s="33"/>
      <c r="U43" s="33"/>
      <c r="V43" s="33"/>
      <c r="W43" s="33"/>
      <c r="X43" s="33"/>
      <c r="Y43" s="33"/>
      <c r="Z43" s="33"/>
      <c r="AA43" s="33"/>
      <c r="AB43" s="33"/>
      <c r="AC43" s="33"/>
      <c r="AD43" s="33"/>
      <c r="AE43" s="33"/>
      <c r="AF43" s="33"/>
      <c r="AG43" s="33"/>
      <c r="AH43" s="33"/>
    </row>
    <row r="44" spans="1:34" x14ac:dyDescent="0.25">
      <c r="A44" s="33"/>
      <c r="B44" s="33"/>
      <c r="C44" s="33"/>
      <c r="D44" s="33"/>
      <c r="E44" s="33"/>
      <c r="F44" s="33"/>
      <c r="G44" s="33"/>
      <c r="H44" s="33"/>
      <c r="I44" s="33"/>
      <c r="J44" s="33"/>
      <c r="K44" s="33"/>
      <c r="L44" s="33"/>
      <c r="M44" s="33"/>
      <c r="N44" s="33"/>
      <c r="O44" s="33"/>
      <c r="P44" s="33"/>
      <c r="Q44" s="33"/>
      <c r="R44" s="33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  <c r="AF44" s="33"/>
      <c r="AG44" s="33"/>
      <c r="AH44" s="33"/>
    </row>
    <row r="45" spans="1:34" x14ac:dyDescent="0.25">
      <c r="A45" s="33"/>
      <c r="B45" s="33"/>
      <c r="C45" s="33"/>
      <c r="D45" s="33"/>
      <c r="E45" s="33"/>
      <c r="F45" s="33"/>
      <c r="G45" s="33"/>
      <c r="H45" s="33"/>
      <c r="I45" s="33"/>
      <c r="J45" s="33"/>
      <c r="K45" s="33"/>
      <c r="L45" s="33"/>
      <c r="M45" s="33"/>
      <c r="N45" s="33"/>
      <c r="O45" s="33"/>
      <c r="P45" s="33"/>
      <c r="Q45" s="33"/>
      <c r="R45" s="33"/>
      <c r="S45" s="33"/>
      <c r="T45" s="33"/>
      <c r="U45" s="33"/>
      <c r="V45" s="33"/>
      <c r="W45" s="33"/>
      <c r="X45" s="33"/>
      <c r="Y45" s="33"/>
      <c r="Z45" s="33"/>
      <c r="AA45" s="33"/>
      <c r="AB45" s="33"/>
      <c r="AC45" s="33"/>
      <c r="AD45" s="33"/>
      <c r="AE45" s="33"/>
      <c r="AF45" s="33"/>
      <c r="AG45" s="33"/>
      <c r="AH45" s="33"/>
    </row>
    <row r="46" spans="1:34" x14ac:dyDescent="0.25">
      <c r="A46" s="33"/>
      <c r="B46" s="33"/>
      <c r="C46" s="33"/>
      <c r="D46" s="33"/>
      <c r="E46" s="33"/>
      <c r="F46" s="33"/>
      <c r="G46" s="33"/>
      <c r="H46" s="33"/>
      <c r="I46" s="33"/>
      <c r="J46" s="33"/>
      <c r="K46" s="33"/>
      <c r="L46" s="33"/>
      <c r="M46" s="33"/>
      <c r="N46" s="33"/>
      <c r="O46" s="33"/>
      <c r="P46" s="33"/>
      <c r="Q46" s="33"/>
      <c r="R46" s="33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  <c r="AF46" s="33"/>
      <c r="AG46" s="33"/>
      <c r="AH46" s="33"/>
    </row>
    <row r="47" spans="1:34" x14ac:dyDescent="0.25">
      <c r="A47" s="33"/>
      <c r="B47" s="33"/>
      <c r="C47" s="33"/>
      <c r="D47" s="33"/>
      <c r="E47" s="33"/>
      <c r="F47" s="33"/>
      <c r="G47" s="33"/>
      <c r="H47" s="33"/>
      <c r="I47" s="33"/>
      <c r="J47" s="33"/>
      <c r="K47" s="33"/>
      <c r="L47" s="33"/>
      <c r="M47" s="33"/>
      <c r="N47" s="33"/>
      <c r="O47" s="33"/>
      <c r="P47" s="33"/>
      <c r="Q47" s="33"/>
      <c r="R47" s="33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  <c r="AF47" s="33"/>
      <c r="AG47" s="33"/>
      <c r="AH47" s="33"/>
    </row>
    <row r="48" spans="1:34" x14ac:dyDescent="0.25">
      <c r="A48" s="33"/>
      <c r="B48" s="33"/>
      <c r="C48" s="33"/>
      <c r="D48" s="33"/>
      <c r="E48" s="33"/>
      <c r="F48" s="33"/>
      <c r="G48" s="33"/>
      <c r="H48" s="33"/>
      <c r="I48" s="33"/>
      <c r="J48" s="33"/>
      <c r="K48" s="33"/>
      <c r="L48" s="33"/>
      <c r="M48" s="33"/>
      <c r="N48" s="33"/>
      <c r="O48" s="33"/>
      <c r="P48" s="33"/>
      <c r="Q48" s="33"/>
      <c r="R48" s="33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  <c r="AF48" s="33"/>
      <c r="AG48" s="33"/>
      <c r="AH48" s="33"/>
    </row>
    <row r="49" spans="1:34" x14ac:dyDescent="0.25">
      <c r="A49" s="33"/>
      <c r="B49" s="33"/>
      <c r="C49" s="33"/>
      <c r="D49" s="33"/>
      <c r="E49" s="33"/>
      <c r="F49" s="33"/>
      <c r="G49" s="33"/>
      <c r="H49" s="33"/>
      <c r="I49" s="33"/>
      <c r="J49" s="33"/>
      <c r="K49" s="33"/>
      <c r="L49" s="33"/>
      <c r="M49" s="33"/>
      <c r="N49" s="33"/>
      <c r="O49" s="33"/>
      <c r="P49" s="33"/>
      <c r="Q49" s="33"/>
      <c r="R49" s="33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  <c r="AF49" s="33"/>
      <c r="AG49" s="33"/>
      <c r="AH49" s="33"/>
    </row>
    <row r="50" spans="1:34" x14ac:dyDescent="0.25">
      <c r="A50" s="33"/>
      <c r="B50" s="33"/>
      <c r="C50" s="33"/>
      <c r="D50" s="33"/>
      <c r="E50" s="33"/>
      <c r="F50" s="33"/>
      <c r="G50" s="33"/>
      <c r="H50" s="33"/>
      <c r="I50" s="33"/>
      <c r="J50" s="33"/>
      <c r="K50" s="33"/>
      <c r="L50" s="33"/>
      <c r="M50" s="33"/>
      <c r="N50" s="33"/>
      <c r="O50" s="33"/>
      <c r="P50" s="33"/>
      <c r="Q50" s="33"/>
      <c r="R50" s="33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  <c r="AF50" s="33"/>
      <c r="AG50" s="33"/>
      <c r="AH50" s="33"/>
    </row>
    <row r="51" spans="1:34" x14ac:dyDescent="0.25">
      <c r="A51" s="33"/>
      <c r="B51" s="33"/>
      <c r="C51" s="33"/>
      <c r="D51" s="33"/>
      <c r="E51" s="33"/>
      <c r="F51" s="33"/>
      <c r="G51" s="33"/>
      <c r="H51" s="33"/>
      <c r="I51" s="33"/>
      <c r="J51" s="33"/>
      <c r="K51" s="33"/>
      <c r="L51" s="33"/>
      <c r="M51" s="33"/>
      <c r="N51" s="33"/>
      <c r="O51" s="33"/>
      <c r="P51" s="33"/>
      <c r="Q51" s="33"/>
      <c r="R51" s="33"/>
      <c r="S51" s="33"/>
      <c r="T51" s="33"/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33"/>
      <c r="AF51" s="33"/>
      <c r="AG51" s="33"/>
      <c r="AH51" s="33"/>
    </row>
    <row r="52" spans="1:34" x14ac:dyDescent="0.25">
      <c r="A52" s="33"/>
      <c r="B52" s="33"/>
      <c r="C52" s="33"/>
      <c r="D52" s="33"/>
      <c r="E52" s="33"/>
      <c r="F52" s="33"/>
      <c r="G52" s="33"/>
      <c r="H52" s="33"/>
      <c r="I52" s="33"/>
      <c r="J52" s="33"/>
      <c r="K52" s="33"/>
      <c r="L52" s="33"/>
      <c r="M52" s="33"/>
      <c r="N52" s="33"/>
      <c r="O52" s="33"/>
      <c r="P52" s="33"/>
      <c r="Q52" s="33"/>
      <c r="R52" s="33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  <c r="AF52" s="33"/>
      <c r="AG52" s="33"/>
      <c r="AH52" s="33"/>
    </row>
    <row r="53" spans="1:34" x14ac:dyDescent="0.25">
      <c r="A53" s="33"/>
      <c r="B53" s="33"/>
      <c r="C53" s="33"/>
      <c r="D53" s="33"/>
      <c r="E53" s="33"/>
      <c r="F53" s="33"/>
      <c r="G53" s="33"/>
      <c r="H53" s="33"/>
      <c r="I53" s="33"/>
      <c r="J53" s="33"/>
      <c r="K53" s="33"/>
      <c r="L53" s="33"/>
      <c r="M53" s="33"/>
      <c r="N53" s="33"/>
      <c r="O53" s="33"/>
      <c r="P53" s="33"/>
      <c r="Q53" s="33"/>
      <c r="R53" s="33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  <c r="AF53" s="33"/>
      <c r="AG53" s="33"/>
      <c r="AH53" s="33"/>
    </row>
    <row r="54" spans="1:34" x14ac:dyDescent="0.25">
      <c r="A54" s="33"/>
      <c r="B54" s="33"/>
      <c r="C54" s="33"/>
      <c r="D54" s="33"/>
      <c r="E54" s="33"/>
      <c r="F54" s="33"/>
      <c r="G54" s="33"/>
      <c r="H54" s="33"/>
      <c r="I54" s="33"/>
      <c r="J54" s="33"/>
      <c r="K54" s="33"/>
      <c r="L54" s="33"/>
      <c r="M54" s="33"/>
      <c r="N54" s="33"/>
      <c r="O54" s="33"/>
      <c r="P54" s="33"/>
      <c r="Q54" s="33"/>
      <c r="R54" s="33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  <c r="AF54" s="33"/>
      <c r="AG54" s="33"/>
      <c r="AH54" s="33"/>
    </row>
    <row r="55" spans="1:34" x14ac:dyDescent="0.25">
      <c r="A55" s="33"/>
      <c r="B55" s="33"/>
      <c r="C55" s="33"/>
      <c r="D55" s="33"/>
      <c r="E55" s="33"/>
      <c r="F55" s="33"/>
      <c r="G55" s="33"/>
      <c r="H55" s="33"/>
      <c r="I55" s="33"/>
      <c r="J55" s="33"/>
      <c r="K55" s="33"/>
      <c r="L55" s="33"/>
      <c r="M55" s="33"/>
      <c r="N55" s="33"/>
      <c r="O55" s="33"/>
      <c r="P55" s="33"/>
      <c r="Q55" s="33"/>
      <c r="R55" s="33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  <c r="AF55" s="33"/>
      <c r="AG55" s="33"/>
      <c r="AH55" s="33"/>
    </row>
    <row r="56" spans="1:34" x14ac:dyDescent="0.25">
      <c r="A56" s="33"/>
      <c r="B56" s="33"/>
      <c r="C56" s="33"/>
      <c r="D56" s="33"/>
      <c r="E56" s="33"/>
      <c r="F56" s="33"/>
      <c r="G56" s="33"/>
      <c r="H56" s="33"/>
      <c r="I56" s="33"/>
      <c r="J56" s="33"/>
      <c r="K56" s="33"/>
      <c r="L56" s="33"/>
      <c r="M56" s="33"/>
      <c r="N56" s="33"/>
      <c r="O56" s="33"/>
      <c r="P56" s="33"/>
      <c r="Q56" s="33"/>
      <c r="R56" s="33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  <c r="AF56" s="33"/>
      <c r="AG56" s="33"/>
      <c r="AH56" s="33"/>
    </row>
    <row r="57" spans="1:34" x14ac:dyDescent="0.25">
      <c r="A57" s="33"/>
      <c r="B57" s="33"/>
      <c r="C57" s="33"/>
      <c r="D57" s="33"/>
      <c r="E57" s="33"/>
      <c r="F57" s="33"/>
      <c r="G57" s="33"/>
      <c r="H57" s="33"/>
      <c r="I57" s="33"/>
      <c r="J57" s="33"/>
      <c r="K57" s="33"/>
      <c r="L57" s="33"/>
      <c r="M57" s="33"/>
      <c r="N57" s="33"/>
      <c r="O57" s="33"/>
      <c r="P57" s="33"/>
      <c r="Q57" s="33"/>
      <c r="R57" s="33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  <c r="AF57" s="33"/>
      <c r="AG57" s="33"/>
      <c r="AH57" s="33"/>
    </row>
    <row r="58" spans="1:34" x14ac:dyDescent="0.25">
      <c r="A58" s="33"/>
      <c r="B58" s="33"/>
      <c r="C58" s="33"/>
      <c r="D58" s="33"/>
      <c r="E58" s="33"/>
      <c r="F58" s="33"/>
      <c r="G58" s="33"/>
      <c r="H58" s="33"/>
      <c r="I58" s="33"/>
      <c r="J58" s="33"/>
      <c r="K58" s="33"/>
      <c r="L58" s="33"/>
      <c r="M58" s="33"/>
      <c r="N58" s="33"/>
      <c r="O58" s="33"/>
      <c r="P58" s="33"/>
      <c r="Q58" s="33"/>
      <c r="R58" s="33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  <c r="AF58" s="33"/>
      <c r="AG58" s="33"/>
      <c r="AH58" s="33"/>
    </row>
    <row r="59" spans="1:34" x14ac:dyDescent="0.25">
      <c r="A59" s="33"/>
      <c r="B59" s="33"/>
      <c r="C59" s="33"/>
      <c r="D59" s="33"/>
      <c r="E59" s="33"/>
      <c r="F59" s="33"/>
      <c r="G59" s="33"/>
      <c r="H59" s="33"/>
      <c r="I59" s="33"/>
      <c r="J59" s="33"/>
      <c r="K59" s="33"/>
      <c r="L59" s="33"/>
      <c r="M59" s="33"/>
      <c r="N59" s="33"/>
      <c r="O59" s="33"/>
      <c r="P59" s="33"/>
      <c r="Q59" s="33"/>
      <c r="R59" s="33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  <c r="AF59" s="33"/>
      <c r="AG59" s="33"/>
      <c r="AH59" s="33"/>
    </row>
  </sheetData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1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0.xml"/></Relationships>
</file>

<file path=customXml/_rels/item1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1.xml"/></Relationships>
</file>

<file path=customXml/_rels/item1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2.xml"/></Relationships>
</file>

<file path=customXml/_rels/item1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3.xml"/></Relationships>
</file>

<file path=customXml/_rels/item1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4.xml"/></Relationships>
</file>

<file path=customXml/_rels/item1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5.xml"/></Relationships>
</file>

<file path=customXml/_rels/item1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6.xml"/></Relationships>
</file>

<file path=customXml/_rels/item1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7.xml"/></Relationships>
</file>

<file path=customXml/_rels/item1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8.xml"/></Relationships>
</file>

<file path=customXml/_rels/item1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9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2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0.xml"/></Relationships>
</file>

<file path=customXml/_rels/item2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1.xml"/></Relationships>
</file>

<file path=customXml/_rels/item2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2.xml"/></Relationships>
</file>

<file path=customXml/_rels/item2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3.xml"/></Relationships>
</file>

<file path=customXml/_rels/item2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4.xml"/></Relationships>
</file>

<file path=customXml/_rels/item2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5.xml"/></Relationships>
</file>

<file path=customXml/_rels/item2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6.xml"/></Relationships>
</file>

<file path=customXml/_rels/item2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7.xml"/></Relationships>
</file>

<file path=customXml/_rels/item2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8.xml"/></Relationships>
</file>

<file path=customXml/_rels/item2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9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3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0.xml"/></Relationships>
</file>

<file path=customXml/_rels/item3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1.xml"/></Relationships>
</file>

<file path=customXml/_rels/item3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2.xml"/></Relationships>
</file>

<file path=customXml/_rels/item3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3.xml"/></Relationships>
</file>

<file path=customXml/_rels/item3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4.xml"/></Relationships>
</file>

<file path=customXml/_rels/item3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5.xml"/></Relationships>
</file>

<file path=customXml/_rels/item3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6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_rels/item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8.xml"/></Relationships>
</file>

<file path=customXml/_rels/item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9.xml"/></Relationships>
</file>

<file path=customXml/item1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 1 0 5 < / H e i g h t > < / S a n d b o x E d i t o r . F o r m u l a B a r S t a t e > ] ] > < / C u s t o m C o n t e n t > < / G e m i n i > 
</file>

<file path=customXml/item10.xml>��< ? x m l   v e r s i o n = " 1 . 0 "   e n c o d i n g = " U T F - 1 6 " ? > < G e m i n i   x m l n s = " h t t p : / / g e m i n i / p i v o t c u s t o m i z a t i o n / D i a g r a m s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M e a s u r e D i a g r a m S a n d b o x A d a p t e r " > < T a b l e N a m e > E E F F _ d a t o s < / T a b l e N a m e > < / A d a p t e r > < D i a g r a m T y p e > M e a s u r e D i a g r a m < / D i a g r a m T y p e > < D i s p l a y C o n t e x t   i : t y p e = " M e a s u r e G r i d D i s p l a y C o n t e x t " > < C o l u m n T a g K e y > < K e y > S t a t i c   T a g s \ C o l u m n < / K e y > < / C o l u m n T a g K e y > < E r r o r s T a g G r o u p K e y > < K e y > T a g G r o u p s \ E r r o r s < / K e y > < / E r r o r s T a g G r o u p K e y > < F o r m u l a T a g K e y > < K e y > S t a t i c   T a g s \ F o r m u l a < / K e y > < / F o r m u l a T a g K e y > < H i d d e n T a g K e y > < K e y > S t a t i c   T a g s \ H i d d e n < / K e y > < / H i d d e n T a g K e y > < H o s t T y p e > M o d e l e r W i n d o w < / H o s t T y p e > < I m p l i c i t M e a s u r e S o u r c e C o l u m n L i n k T a g K e y > < K e y > S t a t i c   T a g s \ I m p l i c i t   M e a s u r e   a n d   S o u r c e   C o l u m n   L i n k < / K e y > < / I m p l i c i t M e a s u r e S o u r c e C o l u m n L i n k T a g K e y > < I m p l i c i t M e a s u r e T a g K e y > < K e y > S t a t i c   T a g s \ I s   i m p l i c i t   m e a s u r e < / K e y > < / I m p l i c i t M e a s u r e T a g K e y > < K p i T a g K e y > < K e y > S t a t i c   T a g s \ K P I < / K e y > < / K p i T a g K e y > < M e a s u r e T a g K e y > < K e y > S t a t i c   T a g s \ M e a s u r e < / K e y > < / M e a s u r e T a g K e y > < V a l u e T a g K e y > < K e y > S t a t i c   T a g s \ V a l u e < / K e y > < / V a l u e T a g K e y > < / D i s p l a y C o n t e x t > < D i s p l a y T y p e > M e a s u r e G r i d < / D i s p l a y T y p e > < K e y   i : t y p e = " S a n d b o x E d i t o r M e a s u r e G r i d K e y " > < T a b l e N a m e > E E F F _ d a t o s < / T a b l e N a m e > < / K e y > < M a i n t a i n e r   i : t y p e = " M e a s u r e D i a g r a m . M e a s u r e D i a g r a m M a i n t a i n e r " > < A l l K e y s > < D i a g r a m O b j e c t K e y > < K e y > M e a s u r e   D i a g r a m < / K e y > < / D i a g r a m O b j e c t K e y > < D i a g r a m O b j e c t K e y > < K e y > A c t i o n s \ D e l e t e < / K e y > < / D i a g r a m O b j e c t K e y > < D i a g r a m O b j e c t K e y > < K e y > A c t i o n s \ C o n v e r t   t o   K P I < / K e y > < / D i a g r a m O b j e c t K e y > < D i a g r a m O b j e c t K e y > < K e y > A c t i o n s \ E d i t   K P I < / K e y > < / D i a g r a m O b j e c t K e y > < D i a g r a m O b j e c t K e y > < K e y > A c t i o n s \ R e m o v e   K P I < / K e y > < / D i a g r a m O b j e c t K e y > < D i a g r a m O b j e c t K e y > < K e y > A c t i o n s \ C o p y   M e a s u r e < / K e y > < / D i a g r a m O b j e c t K e y > < D i a g r a m O b j e c t K e y > < K e y > A c t i o n s \ A u t o M e a s u r e _ S u m < / K e y > < / D i a g r a m O b j e c t K e y > < D i a g r a m O b j e c t K e y > < K e y > A c t i o n s \ A u t o M e a s u r e _ C o u n t < / K e y > < / D i a g r a m O b j e c t K e y > < D i a g r a m O b j e c t K e y > < K e y > A c t i o n s \ A u t o M e a s u r e _ A v e r a g e < / K e y > < / D i a g r a m O b j e c t K e y > < D i a g r a m O b j e c t K e y > < K e y > A c t i o n s \ A u t o M e a s u r e _ M a x < / K e y > < / D i a g r a m O b j e c t K e y > < D i a g r a m O b j e c t K e y > < K e y > A c t i o n s \ A u t o M e a s u r e _ M i n < / K e y > < / D i a g r a m O b j e c t K e y > < D i a g r a m O b j e c t K e y > < K e y > A c t i o n s \ A u t o M e a s u r e _ S t d D e v < / K e y > < / D i a g r a m O b j e c t K e y > < D i a g r a m O b j e c t K e y > < K e y > A c t i o n s \ A u t o M e a s u r e _ S t d D e v p < / K e y > < / D i a g r a m O b j e c t K e y > < D i a g r a m O b j e c t K e y > < K e y > A c t i o n s \ A u t o M e a s u r e _ V a r < / K e y > < / D i a g r a m O b j e c t K e y > < D i a g r a m O b j e c t K e y > < K e y > A c t i o n s \ A u t o M e a s u r e _ V a r p < / K e y > < / D i a g r a m O b j e c t K e y > < D i a g r a m O b j e c t K e y > < K e y > A c t i o n s \ A u t o M e a s u r e _ D i s t i n c t C o u n t < / K e y > < / D i a g r a m O b j e c t K e y > < D i a g r a m O b j e c t K e y > < K e y > A c t i o n s \ E d i t < / K e y > < / D i a g r a m O b j e c t K e y > < D i a g r a m O b j e c t K e y > < K e y > A c t i o n s \ C r e a t e < / K e y > < / D i a g r a m O b j e c t K e y > < D i a g r a m O b j e c t K e y > < K e y > A c t i o n s \ F o r m a t < / K e y > < / D i a g r a m O b j e c t K e y > < D i a g r a m O b j e c t K e y > < K e y > A c t i o n s \ E d i t   D e s c r i p t i o n < / K e y > < / D i a g r a m O b j e c t K e y > < D i a g r a m O b j e c t K e y > < K e y > A c t i o n s \ H i d e   M e a s u r e s < / K e y > < / D i a g r a m O b j e c t K e y > < D i a g r a m O b j e c t K e y > < K e y > A c t i o n s \ U n h i d e   M e a s u r e s < / K e y > < / D i a g r a m O b j e c t K e y > < D i a g r a m O b j e c t K e y > < K e y > T a g G r o u p s \ T y p e s < / K e y > < / D i a g r a m O b j e c t K e y > < D i a g r a m O b j e c t K e y > < K e y > T a g G r o u p s \ L i n k   T y p e s < / K e y > < / D i a g r a m O b j e c t K e y > < D i a g r a m O b j e c t K e y > < K e y > T a g G r o u p s \ K P I < / K e y > < / D i a g r a m O b j e c t K e y > < D i a g r a m O b j e c t K e y > < K e y > T a g G r o u p s \ E r r o r s < / K e y > < / D i a g r a m O b j e c t K e y > < D i a g r a m O b j e c t K e y > < K e y > T a g G r o u p s \ V a l u e s   a n d   F o r m u l a s < / K e y > < / D i a g r a m O b j e c t K e y > < D i a g r a m O b j e c t K e y > < K e y > T a g G r o u p s \ S t a t e 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 T a g s \ I m p l i c i t   M e a s u r e   a n d   S o u r c e   C o l u m n   L i n k < / K e y > < / D i a g r a m O b j e c t K e y > < D i a g r a m O b j e c t K e y > < K e y > S t a t i c   T a g s \ K P I < / K e y > < / D i a g r a m O b j e c t K e y > < D i a g r a m O b j e c t K e y > < K e y > S t a t i c   T a g s \ S e m a n t i c   E r r o r < / K e y > < / D i a g r a m O b j e c t K e y > < D i a g r a m O b j e c t K e y > < K e y > S t a t i c   T a g s \ C a l c u l a t i o n   E r r o r < / K e y > < / D i a g r a m O b j e c t K e y > < D i a g r a m O b j e c t K e y > < K e y > S t a t i c   T a g s \ V a l u e < / K e y > < / D i a g r a m O b j e c t K e y > < D i a g r a m O b j e c t K e y > < K e y > S t a t i c   T a g s \ F o r m u l a < / K e y > < / D i a g r a m O b j e c t K e y > < D i a g r a m O b j e c t K e y > < K e y > S t a t i c   T a g s \ E v a l u a t i o n   i n   p r o g r e s s < / K e y > < / D i a g r a m O b j e c t K e y > < D i a g r a m O b j e c t K e y > < K e y > S t a t i c   T a g s \ I s   i m p l i c i t   m e a s u r e < / K e y > < / D i a g r a m O b j e c t K e y > < D i a g r a m O b j e c t K e y > < K e y > S t a t i c   T a g s \ H i d d e n < / K e y > < / D i a g r a m O b j e c t K e y > < D i a g r a m O b j e c t K e y > < K e y > S t a t i c   T a g s \ N o t   i n   p e r s p e c t i v e < / K e y > < / D i a g r a m O b j e c t K e y > < D i a g r a m O b j e c t K e y > < K e y > S t a t i c   T a g s \ I s   r e a d o n l y < / K e y > < / D i a g r a m O b j e c t K e y > < D i a g r a m O b j e c t K e y > < K e y > M e a s u r e s \ S u m a   d e   V a l o r < / K e y > < / D i a g r a m O b j e c t K e y > < D i a g r a m O b j e c t K e y > < K e y > M e a s u r e s \ S u m a   d e   V a l o r \ T a g I n f o \ F � r m u l a < / K e y > < / D i a g r a m O b j e c t K e y > < D i a g r a m O b j e c t K e y > < K e y > M e a s u r e s \ S u m a   d e   V a l o r \ T a g I n f o \ V a l o r < / K e y > < / D i a g r a m O b j e c t K e y > < D i a g r a m O b j e c t K e y > < K e y > C o l u m n s \ R U B R O   P P A L < / K e y > < / D i a g r a m O b j e c t K e y > < D i a g r a m O b j e c t K e y > < K e y > C o l u m n s \ R u b r o < / K e y > < / D i a g r a m O b j e c t K e y > < D i a g r a m O b j e c t K e y > < K e y > C o l u m n s \ C u e n t a < / K e y > < / D i a g r a m O b j e c t K e y > < D i a g r a m O b j e c t K e y > < K e y > C o l u m n s \ f e c h a < / K e y > < / D i a g r a m O b j e c t K e y > < D i a g r a m O b j e c t K e y > < K e y > C o l u m n s \ V a l o r < / K e y > < / D i a g r a m O b j e c t K e y > < D i a g r a m O b j e c t K e y > < K e y > C o l u m n s \ f e c h a   ( a � o ) < / K e y > < / D i a g r a m O b j e c t K e y > < D i a g r a m O b j e c t K e y > < K e y > C o l u m n s \ f e c h a   ( t r i m e s t r e ) < / K e y > < / D i a g r a m O b j e c t K e y > < D i a g r a m O b j e c t K e y > < K e y > C o l u m n s \ f e c h a   ( � n d i c e   d e   m e s e s ) < / K e y > < / D i a g r a m O b j e c t K e y > < D i a g r a m O b j e c t K e y > < K e y > C o l u m n s \ f e c h a   ( m e s ) < / K e y > < / D i a g r a m O b j e c t K e y > < D i a g r a m O b j e c t K e y > < K e y > L i n k s \ & l t ; C o l u m n s \ S u m a   d e   V a l o r & g t ; - & l t ; M e a s u r e s \ V a l o r & g t ; < / K e y > < / D i a g r a m O b j e c t K e y > < D i a g r a m O b j e c t K e y > < K e y > L i n k s \ & l t ; C o l u m n s \ S u m a   d e   V a l o r & g t ; - & l t ; M e a s u r e s \ V a l o r & g t ; \ C O L U M N < / K e y > < / D i a g r a m O b j e c t K e y > < D i a g r a m O b j e c t K e y > < K e y > L i n k s \ & l t ; C o l u m n s \ S u m a   d e   V a l o r & g t ; - & l t ; M e a s u r e s \ V a l o r & g t ; \ M E A S U R E < / K e y > < / D i a g r a m O b j e c t K e y > < / A l l K e y s > < S e l e c t e d K e y s / > < / M a i n t a i n e r > < V i e w S t a t e F a c t o r y T y p e > M i c r o s o f t . A n a l y s i s S e r v i c e s . C o m m o n . M e a s u r e G r i d V i e w S t a t e F a c t o r y 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 M e a s u r e   D i a g r a m < / K e y > < / a : K e y > < a : V a l u e   i : t y p e = " M e a s u r e G r i d D i a g r a m V i e w S t a t e " > < T e x t s /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 A c t i o n s \ C o n v e r t   t o 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 A c t i o n s \ R e m o v e 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 A c t i o n s \ C o p y   M e a s u r e 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 A c t i o n s \ A u t o M e a s u r e _ S u m 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 A c t i o n s \ A u t o M e a s u r e _ A v e r a g e 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 A c t i o n s \ A u t o M e a s u r e _ M a x 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 A c t i o n s \ A u t o M e a s u r e _ M i n 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 A c t i o n s \ A u t o M e a s u r e _ D i s t i n c t C o u n t 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 A c t i o n s \ F o r m a t 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 D e s c r i p t i o n 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 A c t i o n s \ U n h i d e 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 T a g G r o u p s \ T y p e s 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 T a g G r o u p s \ K P I 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 T a g G r o u p s \ E r r o r s 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 T a g G r o u p s \ V a l u e s   a n d   F o r m u l a s 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 T a g s \ I m p l i c i t   M e a s u r e   a n d   S o u r c e   C o l u m n   L i n k 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 T a g s \ S e m a n t i c 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 T a g s \ C a l c u l a t i o n 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 T a g s \ V a l u e 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 T a g s \ F o r m u l a 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 T a g s \ E v a l u a t i o n   i n   p r o g r e s s 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 T a g s \ N o t   i n   p e r s p e c t i v e 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 M e a s u r e s \ S u m a   d e   V a l o r < / K e y > < / a : K e y > < a : V a l u e   i : t y p e = " M e a s u r e G r i d N o d e V i e w S t a t e " > < C o l u m n > 4 < / C o l u m n > < L a y e d O u t > t r u e < / L a y e d O u t > < W a s U I I n v i s i b l e > t r u e < / W a s U I I n v i s i b l e > < / a : V a l u e > < / a : K e y V a l u e O f D i a g r a m O b j e c t K e y a n y T y p e z b w N T n L X > < a : K e y V a l u e O f D i a g r a m O b j e c t K e y a n y T y p e z b w N T n L X > < a : K e y > < K e y > M e a s u r e s \ S u m a   d e   V a l o r \ T a g I n f o \ F � r m u l a 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 M e a s u r e s \ S u m a   d e   V a l o r \ T a g I n f o \ V a l o r 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 C o l u m n s \ R U B R O   P P A L < / K e y > < / a : K e y > < a : V a l u e   i : t y p e = " M e a s u r e G r i d N o d e V i e w S t a t e "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 C o l u m n s \ R u b r o < / K e y > < / a : K e y > < a : V a l u e   i : t y p e = " M e a s u r e G r i d N o d e V i e w S t a t e " > < C o l u m n > 1 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 C o l u m n s \ C u e n t a < / K e y > < / a : K e y > < a : V a l u e   i : t y p e = " M e a s u r e G r i d N o d e V i e w S t a t e " > < C o l u m n > 2 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 C o l u m n s \ f e c h a < / K e y > < / a : K e y > < a : V a l u e   i : t y p e = " M e a s u r e G r i d N o d e V i e w S t a t e " > < C o l u m n > 3 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 C o l u m n s \ V a l o r < / K e y > < / a : K e y > < a : V a l u e   i : t y p e = " M e a s u r e G r i d N o d e V i e w S t a t e " > < C o l u m n > 4 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 C o l u m n s \ f e c h a   ( a � o ) < / K e y > < / a : K e y > < a : V a l u e   i : t y p e = " M e a s u r e G r i d N o d e V i e w S t a t e " > < C o l u m n > 5 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 C o l u m n s \ f e c h a   ( t r i m e s t r e ) < / K e y > < / a : K e y > < a : V a l u e   i : t y p e = " M e a s u r e G r i d N o d e V i e w S t a t e " > < C o l u m n > 6 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 C o l u m n s \ f e c h a   ( � n d i c e   d e   m e s e s ) < / K e y > < / a : K e y > < a : V a l u e   i : t y p e = " M e a s u r e G r i d N o d e V i e w S t a t e " > < C o l u m n > 7 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 C o l u m n s \ f e c h a   ( m e s ) < / K e y > < / a : K e y > < a : V a l u e   i : t y p e = " M e a s u r e G r i d N o d e V i e w S t a t e " > < C o l u m n > 8 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 L i n k s \ & l t ; C o l u m n s \ S u m a   d e   V a l o r & g t ; - & l t ; M e a s u r e s \ V a l o r & g t ; < / K e y > < / a : K e y > < a : V a l u e   i : t y p e = " M e a s u r e G r i d V i e w S t a t e I D i a g r a m L i n k " / > < / a : K e y V a l u e O f D i a g r a m O b j e c t K e y a n y T y p e z b w N T n L X > < a : K e y V a l u e O f D i a g r a m O b j e c t K e y a n y T y p e z b w N T n L X > < a : K e y > < K e y > L i n k s \ & l t ; C o l u m n s \ S u m a   d e   V a l o r & g t ; - & l t ; M e a s u r e s \ V a l o r & g t ; \ C O L U M N < / K e y > < / a : K e y > < a : V a l u e   i : t y p e = " M e a s u r e G r i d V i e w S t a t e I D i a g r a m L i n k E n d p o i n t " / > < / a : K e y V a l u e O f D i a g r a m O b j e c t K e y a n y T y p e z b w N T n L X > < a : K e y V a l u e O f D i a g r a m O b j e c t K e y a n y T y p e z b w N T n L X > < a : K e y > < K e y > L i n k s \ & l t ; C o l u m n s \ S u m a   d e   V a l o r & g t ; - & l t ; M e a s u r e s \ V a l o r & g t ; \ M E A S U R E < / K e y > < / a : K e y > < a : V a l u e   i : t y p e = " M e a s u r e G r i d V i e w S t a t e I D i a g r a m L i n k E n d p o i n t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M e a s u r e D i a g r a m S a n d b o x A d a p t e r " > < T a b l e N a m e > M E D I D A S < / T a b l e N a m e > < / A d a p t e r > < D i a g r a m T y p e > M e a s u r e D i a g r a m < / D i a g r a m T y p e > < D i s p l a y C o n t e x t   i : t y p e = " M e a s u r e G r i d D i s p l a y C o n t e x t " > < C o l u m n T a g K e y > < K e y > S t a t i c   T a g s \ C o l u m n < / K e y > < / C o l u m n T a g K e y > < E r r o r s T a g G r o u p K e y > < K e y > T a g G r o u p s \ E r r o r s < / K e y > < / E r r o r s T a g G r o u p K e y > < F o r m u l a T a g K e y > < K e y > S t a t i c   T a g s \ F o r m u l a < / K e y > < / F o r m u l a T a g K e y > < H i d d e n T a g K e y > < K e y > S t a t i c   T a g s \ H i d d e n < / K e y > < / H i d d e n T a g K e y > < H o s t T y p e > M o d e l e r W i n d o w < / H o s t T y p e > < I m p l i c i t M e a s u r e S o u r c e C o l u m n L i n k T a g K e y > < K e y > S t a t i c   T a g s \ I m p l i c i t   M e a s u r e   a n d   S o u r c e   C o l u m n   L i n k < / K e y > < / I m p l i c i t M e a s u r e S o u r c e C o l u m n L i n k T a g K e y > < I m p l i c i t M e a s u r e T a g K e y > < K e y > S t a t i c   T a g s \ I s   i m p l i c i t   m e a s u r e < / K e y > < / I m p l i c i t M e a s u r e T a g K e y > < K p i T a g K e y > < K e y > S t a t i c   T a g s \ K P I < / K e y > < / K p i T a g K e y > < M e a s u r e T a g K e y > < K e y > S t a t i c   T a g s \ M e a s u r e < / K e y > < / M e a s u r e T a g K e y > < V a l u e T a g K e y > < K e y > S t a t i c   T a g s \ V a l u e < / K e y > < / V a l u e T a g K e y > < / D i s p l a y C o n t e x t > < D i s p l a y T y p e > M e a s u r e G r i d < / D i s p l a y T y p e > < K e y   i : t y p e = " S a n d b o x E d i t o r M e a s u r e G r i d K e y " > < T a b l e N a m e > M E D I D A S < / T a b l e N a m e > < / K e y > < M a i n t a i n e r   i : t y p e = " M e a s u r e D i a g r a m . M e a s u r e D i a g r a m M a i n t a i n e r " > < A l l K e y s > < D i a g r a m O b j e c t K e y > < K e y > M e a s u r e   D i a g r a m < / K e y > < / D i a g r a m O b j e c t K e y > < D i a g r a m O b j e c t K e y > < K e y > A c t i o n s \ D e l e t e < / K e y > < / D i a g r a m O b j e c t K e y > < D i a g r a m O b j e c t K e y > < K e y > A c t i o n s \ C o n v e r t   t o   K P I < / K e y > < / D i a g r a m O b j e c t K e y > < D i a g r a m O b j e c t K e y > < K e y > A c t i o n s \ E d i t   K P I < / K e y > < / D i a g r a m O b j e c t K e y > < D i a g r a m O b j e c t K e y > < K e y > A c t i o n s \ R e m o v e   K P I < / K e y > < / D i a g r a m O b j e c t K e y > < D i a g r a m O b j e c t K e y > < K e y > A c t i o n s \ C o p y   M e a s u r e < / K e y > < / D i a g r a m O b j e c t K e y > < D i a g r a m O b j e c t K e y > < K e y > A c t i o n s \ A u t o M e a s u r e _ S u m < / K e y > < / D i a g r a m O b j e c t K e y > < D i a g r a m O b j e c t K e y > < K e y > A c t i o n s \ A u t o M e a s u r e _ C o u n t < / K e y > < / D i a g r a m O b j e c t K e y > < D i a g r a m O b j e c t K e y > < K e y > A c t i o n s \ A u t o M e a s u r e _ A v e r a g e < / K e y > < / D i a g r a m O b j e c t K e y > < D i a g r a m O b j e c t K e y > < K e y > A c t i o n s \ A u t o M e a s u r e _ M a x < / K e y > < / D i a g r a m O b j e c t K e y > < D i a g r a m O b j e c t K e y > < K e y > A c t i o n s \ A u t o M e a s u r e _ M i n < / K e y > < / D i a g r a m O b j e c t K e y > < D i a g r a m O b j e c t K e y > < K e y > A c t i o n s \ A u t o M e a s u r e _ S t d D e v < / K e y > < / D i a g r a m O b j e c t K e y > < D i a g r a m O b j e c t K e y > < K e y > A c t i o n s \ A u t o M e a s u r e _ S t d D e v p < / K e y > < / D i a g r a m O b j e c t K e y > < D i a g r a m O b j e c t K e y > < K e y > A c t i o n s \ A u t o M e a s u r e _ V a r < / K e y > < / D i a g r a m O b j e c t K e y > < D i a g r a m O b j e c t K e y > < K e y > A c t i o n s \ A u t o M e a s u r e _ V a r p < / K e y > < / D i a g r a m O b j e c t K e y > < D i a g r a m O b j e c t K e y > < K e y > A c t i o n s \ A u t o M e a s u r e _ D i s t i n c t C o u n t < / K e y > < / D i a g r a m O b j e c t K e y > < D i a g r a m O b j e c t K e y > < K e y > A c t i o n s \ E d i t < / K e y > < / D i a g r a m O b j e c t K e y > < D i a g r a m O b j e c t K e y > < K e y > A c t i o n s \ C r e a t e < / K e y > < / D i a g r a m O b j e c t K e y > < D i a g r a m O b j e c t K e y > < K e y > A c t i o n s \ F o r m a t < / K e y > < / D i a g r a m O b j e c t K e y > < D i a g r a m O b j e c t K e y > < K e y > A c t i o n s \ E d i t   D e s c r i p t i o n < / K e y > < / D i a g r a m O b j e c t K e y > < D i a g r a m O b j e c t K e y > < K e y > A c t i o n s \ H i d e   M e a s u r e s < / K e y > < / D i a g r a m O b j e c t K e y > < D i a g r a m O b j e c t K e y > < K e y > A c t i o n s \ U n h i d e   M e a s u r e s < / K e y > < / D i a g r a m O b j e c t K e y > < D i a g r a m O b j e c t K e y > < K e y > T a g G r o u p s \ T y p e s < / K e y > < / D i a g r a m O b j e c t K e y > < D i a g r a m O b j e c t K e y > < K e y > T a g G r o u p s \ L i n k   T y p e s < / K e y > < / D i a g r a m O b j e c t K e y > < D i a g r a m O b j e c t K e y > < K e y > T a g G r o u p s \ K P I < / K e y > < / D i a g r a m O b j e c t K e y > < D i a g r a m O b j e c t K e y > < K e y > T a g G r o u p s \ E r r o r s < / K e y > < / D i a g r a m O b j e c t K e y > < D i a g r a m O b j e c t K e y > < K e y > T a g G r o u p s \ V a l u e s   a n d   F o r m u l a s < / K e y > < / D i a g r a m O b j e c t K e y > < D i a g r a m O b j e c t K e y > < K e y > T a g G r o u p s \ S t a t e 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 T a g s \ I m p l i c i t   M e a s u r e   a n d   S o u r c e   C o l u m n   L i n k < / K e y > < / D i a g r a m O b j e c t K e y > < D i a g r a m O b j e c t K e y > < K e y > S t a t i c   T a g s \ K P I < / K e y > < / D i a g r a m O b j e c t K e y > < D i a g r a m O b j e c t K e y > < K e y > S t a t i c   T a g s \ S e m a n t i c   E r r o r < / K e y > < / D i a g r a m O b j e c t K e y > < D i a g r a m O b j e c t K e y > < K e y > S t a t i c   T a g s \ C a l c u l a t i o n   E r r o r < / K e y > < / D i a g r a m O b j e c t K e y > < D i a g r a m O b j e c t K e y > < K e y > S t a t i c   T a g s \ V a l u e < / K e y > < / D i a g r a m O b j e c t K e y > < D i a g r a m O b j e c t K e y > < K e y > S t a t i c   T a g s \ F o r m u l a < / K e y > < / D i a g r a m O b j e c t K e y > < D i a g r a m O b j e c t K e y > < K e y > S t a t i c   T a g s \ E v a l u a t i o n   i n   p r o g r e s s < / K e y > < / D i a g r a m O b j e c t K e y > < D i a g r a m O b j e c t K e y > < K e y > S t a t i c   T a g s \ I s   i m p l i c i t   m e a s u r e < / K e y > < / D i a g r a m O b j e c t K e y > < D i a g r a m O b j e c t K e y > < K e y > S t a t i c   T a g s \ H i d d e n < / K e y > < / D i a g r a m O b j e c t K e y > < D i a g r a m O b j e c t K e y > < K e y > S t a t i c   T a g s \ N o t   i n   p e r s p e c t i v e < / K e y > < / D i a g r a m O b j e c t K e y > < D i a g r a m O b j e c t K e y > < K e y > S t a t i c   T a g s \ I s   r e a d o n l y < / K e y > < / D i a g r a m O b j e c t K e y > < D i a g r a m O b j e c t K e y > < K e y > M e a s u r e s \ A c t i v o   T o t a l < / K e y > < / D i a g r a m O b j e c t K e y > < D i a g r a m O b j e c t K e y > < K e y > M e a s u r e s \ A c t i v o   T o t a l \ T a g I n f o \ F � r m u l a < / K e y > < / D i a g r a m O b j e c t K e y > < D i a g r a m O b j e c t K e y > < K e y > M e a s u r e s \ A c t i v o   T o t a l \ T a g I n f o \ V a l o r < / K e y > < / D i a g r a m O b j e c t K e y > < D i a g r a m O b j e c t K e y > < K e y > M e a s u r e s \ P a s i v o   T o t a l < / K e y > < / D i a g r a m O b j e c t K e y > < D i a g r a m O b j e c t K e y > < K e y > M e a s u r e s \ P a s i v o   T o t a l \ T a g I n f o \ F � r m u l a < / K e y > < / D i a g r a m O b j e c t K e y > < D i a g r a m O b j e c t K e y > < K e y > M e a s u r e s \ P a s i v o   T o t a l \ T a g I n f o \ V a l o r < / K e y > < / D i a g r a m O b j e c t K e y > < D i a g r a m O b j e c t K e y > < K e y > M e a s u r e s \ P a t r i m o n i o   T o t a l < / K e y > < / D i a g r a m O b j e c t K e y > < D i a g r a m O b j e c t K e y > < K e y > M e a s u r e s \ P a t r i m o n i o   T o t a l \ T a g I n f o \ F � r m u l a < / K e y > < / D i a g r a m O b j e c t K e y > < D i a g r a m O b j e c t K e y > < K e y > M e a s u r e s \ P a t r i m o n i o   T o t a l \ T a g I n f o \ V a l o r < / K e y > < / D i a g r a m O b j e c t K e y > < D i a g r a m O b j e c t K e y > < K e y > M e a s u r e s \ R a z � n   d e   D e u d a < / K e y > < / D i a g r a m O b j e c t K e y > < D i a g r a m O b j e c t K e y > < K e y > M e a s u r e s \ R a z � n   d e   D e u d a \ T a g I n f o \ F � r m u l a < / K e y > < / D i a g r a m O b j e c t K e y > < D i a g r a m O b j e c t K e y > < K e y > M e a s u r e s \ R a z � n   d e   D e u d a \ T a g I n f o \ V a l o r < / K e y > < / D i a g r a m O b j e c t K e y > < D i a g r a m O b j e c t K e y > < K e y > M e a s u r e s \ C a j a   y   E q u i v a l e n t e < / K e y > < / D i a g r a m O b j e c t K e y > < D i a g r a m O b j e c t K e y > < K e y > M e a s u r e s \ C a j a   y   E q u i v a l e n t e \ T a g I n f o \ F � r m u l a < / K e y > < / D i a g r a m O b j e c t K e y > < D i a g r a m O b j e c t K e y > < K e y > M e a s u r e s \ C a j a   y   E q u i v a l e n t e \ T a g I n f o \ V a l o r < / K e y > < / D i a g r a m O b j e c t K e y > < D i a g r a m O b j e c t K e y > < K e y > M e a s u r e s \ A c t i v o   C o r r i e n t e < / K e y > < / D i a g r a m O b j e c t K e y > < D i a g r a m O b j e c t K e y > < K e y > M e a s u r e s \ A c t i v o   C o r r i e n t e \ T a g I n f o \ F � r m u l a < / K e y > < / D i a g r a m O b j e c t K e y > < D i a g r a m O b j e c t K e y > < K e y > M e a s u r e s \ A c t i v o   C o r r i e n t e \ T a g I n f o \ V a l o r < / K e y > < / D i a g r a m O b j e c t K e y > < D i a g r a m O b j e c t K e y > < K e y > M e a s u r e s \ A c t i v o   n o   C o r r i e n t e < / K e y > < / D i a g r a m O b j e c t K e y > < D i a g r a m O b j e c t K e y > < K e y > M e a s u r e s \ A c t i v o   n o   C o r r i e n t e \ T a g I n f o \ F � r m u l a < / K e y > < / D i a g r a m O b j e c t K e y > < D i a g r a m O b j e c t K e y > < K e y > M e a s u r e s \ A c t i v o   n o   C o r r i e n t e \ T a g I n f o \ V a l o r < / K e y > < / D i a g r a m O b j e c t K e y > < D i a g r a m O b j e c t K e y > < K e y > M e a s u r e s \ P a s i v o   C o r r i e n t e < / K e y > < / D i a g r a m O b j e c t K e y > < D i a g r a m O b j e c t K e y > < K e y > M e a s u r e s \ P a s i v o   C o r r i e n t e \ T a g I n f o \ F � r m u l a < / K e y > < / D i a g r a m O b j e c t K e y > < D i a g r a m O b j e c t K e y > < K e y > M e a s u r e s \ P a s i v o   C o r r i e n t e \ T a g I n f o \ V a l o r < / K e y > < / D i a g r a m O b j e c t K e y > < D i a g r a m O b j e c t K e y > < K e y > M e a s u r e s \ P a s i v o   n o   C o r r i e n t e < / K e y > < / D i a g r a m O b j e c t K e y > < D i a g r a m O b j e c t K e y > < K e y > M e a s u r e s \ P a s i v o   n o   C o r r i e n t e \ T a g I n f o \ F � r m u l a < / K e y > < / D i a g r a m O b j e c t K e y > < D i a g r a m O b j e c t K e y > < K e y > M e a s u r e s \ P a s i v o   n o   C o r r i e n t e \ T a g I n f o \ V a l o r < / K e y > < / D i a g r a m O b j e c t K e y > < D i a g r a m O b j e c t K e y > < K e y > M e a s u r e s \ L i q u i d e z   I n m e d i a t a < / K e y > < / D i a g r a m O b j e c t K e y > < D i a g r a m O b j e c t K e y > < K e y > M e a s u r e s \ L i q u i d e z   I n m e d i a t a \ T a g I n f o \ F � r m u l a < / K e y > < / D i a g r a m O b j e c t K e y > < D i a g r a m O b j e c t K e y > < K e y > M e a s u r e s \ L i q u i d e z   I n m e d i a t a \ T a g I n f o \ V a l o r < / K e y > < / D i a g r a m O b j e c t K e y > < D i a g r a m O b j e c t K e y > < K e y > M e a s u r e s \ R a z � n   C o r r i e n t e < / K e y > < / D i a g r a m O b j e c t K e y > < D i a g r a m O b j e c t K e y > < K e y > M e a s u r e s \ R a z � n   C o r r i e n t e \ T a g I n f o \ F � r m u l a < / K e y > < / D i a g r a m O b j e c t K e y > < D i a g r a m O b j e c t K e y > < K e y > M e a s u r e s \ R a z � n   C o r r i e n t e \ T a g I n f o \ V a l o r < / K e y > < / D i a g r a m O b j e c t K e y > < D i a g r a m O b j e c t K e y > < K e y > C o l u m n s \ M E D I D A S < / K e y > < / D i a g r a m O b j e c t K e y > < / A l l K e y s > < S e l e c t e d K e y s / > < / M a i n t a i n e r > < V i e w S t a t e F a c t o r y T y p e > M i c r o s o f t . A n a l y s i s S e r v i c e s . C o m m o n . M e a s u r e G r i d V i e w S t a t e F a c t o r y 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 M e a s u r e   D i a g r a m < / K e y > < / a : K e y > < a : V a l u e   i : t y p e = " M e a s u r e G r i d D i a g r a m V i e w S t a t e " > < F o c u s R o w > 5 < / F o c u s R o w > < S e l e c t i o n E n d R o w > 5 < / S e l e c t i o n E n d R o w > < S e l e c t i o n S t a r t R o w > 5 < / S e l e c t i o n S t a r t R o w > < T e x t s /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 A c t i o n s \ C o n v e r t   t o 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 A c t i o n s \ R e m o v e 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 A c t i o n s \ C o p y   M e a s u r e 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 A c t i o n s \ A u t o M e a s u r e _ S u m 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 A c t i o n s \ A u t o M e a s u r e _ A v e r a g e 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 A c t i o n s \ A u t o M e a s u r e _ M a x 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 A c t i o n s \ A u t o M e a s u r e _ M i n 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 A c t i o n s \ A u t o M e a s u r e _ D i s t i n c t C o u n t 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 A c t i o n s \ F o r m a t 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 D e s c r i p t i o n 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 A c t i o n s \ U n h i d e 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 T a g G r o u p s \ T y p e s 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 T a g G r o u p s \ K P I 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 T a g G r o u p s \ E r r o r s 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 T a g G r o u p s \ V a l u e s   a n d   F o r m u l a s 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 T a g s \ I m p l i c i t   M e a s u r e   a n d   S o u r c e   C o l u m n   L i n k 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 T a g s \ S e m a n t i c 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 T a g s \ C a l c u l a t i o n 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 T a g s \ V a l u e 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 T a g s \ F o r m u l a 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 T a g s \ E v a l u a t i o n   i n   p r o g r e s s 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 T a g s \ N o t   i n   p e r s p e c t i v e 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 M e a s u r e s \ A c t i v o   T o t a l < / K e y > < / a : K e y > < a : V a l u e   i : t y p e = " M e a s u r e G r i d N o d e V i e w S t a t e " > < L a y e d O u t > t r u e < / L a y e d O u t > < / a : V a l u e > < / a : K e y V a l u e O f D i a g r a m O b j e c t K e y a n y T y p e z b w N T n L X > < a : K e y V a l u e O f D i a g r a m O b j e c t K e y a n y T y p e z b w N T n L X > < a : K e y > < K e y > M e a s u r e s \ A c t i v o   T o t a l \ T a g I n f o \ F � r m u l a 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 M e a s u r e s \ A c t i v o   T o t a l \ T a g I n f o \ V a l o r 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 M e a s u r e s \ P a s i v o   T o t a l < / K e y > < / a : K e y > < a : V a l u e   i : t y p e = " M e a s u r e G r i d N o d e V i e w S t a t e " > < L a y e d O u t > t r u e < / L a y e d O u t > < R o w > 1 < / R o w > < / a : V a l u e > < / a : K e y V a l u e O f D i a g r a m O b j e c t K e y a n y T y p e z b w N T n L X > < a : K e y V a l u e O f D i a g r a m O b j e c t K e y a n y T y p e z b w N T n L X > < a : K e y > < K e y > M e a s u r e s \ P a s i v o   T o t a l \ T a g I n f o \ F � r m u l a 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 M e a s u r e s \ P a s i v o   T o t a l \ T a g I n f o \ V a l o r 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 M e a s u r e s \ P a t r i m o n i o   T o t a l < / K e y > < / a : K e y > < a : V a l u e   i : t y p e = " M e a s u r e G r i d N o d e V i e w S t a t e " > < L a y e d O u t > t r u e < / L a y e d O u t > < R o w > 2 < / R o w > < / a : V a l u e > < / a : K e y V a l u e O f D i a g r a m O b j e c t K e y a n y T y p e z b w N T n L X > < a : K e y V a l u e O f D i a g r a m O b j e c t K e y a n y T y p e z b w N T n L X > < a : K e y > < K e y > M e a s u r e s \ P a t r i m o n i o   T o t a l \ T a g I n f o \ F � r m u l a 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 M e a s u r e s \ P a t r i m o n i o   T o t a l \ T a g I n f o \ V a l o r 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 M e a s u r e s \ R a z � n   d e   D e u d a < / K e y > < / a : K e y > < a : V a l u e   i : t y p e = " M e a s u r e G r i d N o d e V i e w S t a t e " > < L a y e d O u t > t r u e < / L a y e d O u t > < R o w > 3 < / R o w > < / a : V a l u e > < / a : K e y V a l u e O f D i a g r a m O b j e c t K e y a n y T y p e z b w N T n L X > < a : K e y V a l u e O f D i a g r a m O b j e c t K e y a n y T y p e z b w N T n L X > < a : K e y > < K e y > M e a s u r e s \ R a z � n   d e   D e u d a \ T a g I n f o \ F � r m u l a 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 M e a s u r e s \ R a z � n   d e   D e u d a \ T a g I n f o \ V a l o r 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 M e a s u r e s \ C a j a   y   E q u i v a l e n t e < / K e y > < / a : K e y > < a : V a l u e   i : t y p e = " M e a s u r e G r i d N o d e V i e w S t a t e " > < L a y e d O u t > t r u e < / L a y e d O u t > < R o w > 4 < / R o w > < / a : V a l u e > < / a : K e y V a l u e O f D i a g r a m O b j e c t K e y a n y T y p e z b w N T n L X > < a : K e y V a l u e O f D i a g r a m O b j e c t K e y a n y T y p e z b w N T n L X > < a : K e y > < K e y > M e a s u r e s \ C a j a   y   E q u i v a l e n t e \ T a g I n f o \ F � r m u l a 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 M e a s u r e s \ C a j a   y   E q u i v a l e n t e \ T a g I n f o \ V a l o r 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 M e a s u r e s \ A c t i v o   C o r r i e n t e < / K e y > < / a : K e y > < a : V a l u e   i : t y p e = " M e a s u r e G r i d N o d e V i e w S t a t e " > < L a y e d O u t > t r u e < / L a y e d O u t > < R o w > 5 < / R o w > < / a : V a l u e > < / a : K e y V a l u e O f D i a g r a m O b j e c t K e y a n y T y p e z b w N T n L X > < a : K e y V a l u e O f D i a g r a m O b j e c t K e y a n y T y p e z b w N T n L X > < a : K e y > < K e y > M e a s u r e s \ A c t i v o   C o r r i e n t e \ T a g I n f o \ F � r m u l a 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 M e a s u r e s \ A c t i v o   C o r r i e n t e \ T a g I n f o \ V a l o r 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 M e a s u r e s \ A c t i v o   n o   C o r r i e n t e < / K e y > < / a : K e y > < a : V a l u e   i : t y p e = " M e a s u r e G r i d N o d e V i e w S t a t e " > < L a y e d O u t > t r u e < / L a y e d O u t > < R o w > 6 < / R o w > < / a : V a l u e > < / a : K e y V a l u e O f D i a g r a m O b j e c t K e y a n y T y p e z b w N T n L X > < a : K e y V a l u e O f D i a g r a m O b j e c t K e y a n y T y p e z b w N T n L X > < a : K e y > < K e y > M e a s u r e s \ A c t i v o   n o   C o r r i e n t e \ T a g I n f o \ F � r m u l a 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 M e a s u r e s \ A c t i v o   n o   C o r r i e n t e \ T a g I n f o \ V a l o r 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 M e a s u r e s \ P a s i v o   C o r r i e n t e < / K e y > < / a : K e y > < a : V a l u e   i : t y p e = " M e a s u r e G r i d N o d e V i e w S t a t e " > < L a y e d O u t > t r u e < / L a y e d O u t > < R o w > 7 < / R o w > < / a : V a l u e > < / a : K e y V a l u e O f D i a g r a m O b j e c t K e y a n y T y p e z b w N T n L X > < a : K e y V a l u e O f D i a g r a m O b j e c t K e y a n y T y p e z b w N T n L X > < a : K e y > < K e y > M e a s u r e s \ P a s i v o   C o r r i e n t e \ T a g I n f o \ F � r m u l a 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 M e a s u r e s \ P a s i v o   C o r r i e n t e \ T a g I n f o \ V a l o r 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 M e a s u r e s \ P a s i v o   n o   C o r r i e n t e < / K e y > < / a : K e y > < a : V a l u e   i : t y p e = " M e a s u r e G r i d N o d e V i e w S t a t e " > < L a y e d O u t > t r u e < / L a y e d O u t > < R o w > 8 < / R o w > < / a : V a l u e > < / a : K e y V a l u e O f D i a g r a m O b j e c t K e y a n y T y p e z b w N T n L X > < a : K e y V a l u e O f D i a g r a m O b j e c t K e y a n y T y p e z b w N T n L X > < a : K e y > < K e y > M e a s u r e s \ P a s i v o   n o   C o r r i e n t e \ T a g I n f o \ F � r m u l a 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 M e a s u r e s \ P a s i v o   n o   C o r r i e n t e \ T a g I n f o \ V a l o r 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 M e a s u r e s \ L i q u i d e z   I n m e d i a t a < / K e y > < / a : K e y > < a : V a l u e   i : t y p e = " M e a s u r e G r i d N o d e V i e w S t a t e " > < L a y e d O u t > t r u e < / L a y e d O u t > < R o w > 9 < / R o w > < / a : V a l u e > < / a : K e y V a l u e O f D i a g r a m O b j e c t K e y a n y T y p e z b w N T n L X > < a : K e y V a l u e O f D i a g r a m O b j e c t K e y a n y T y p e z b w N T n L X > < a : K e y > < K e y > M e a s u r e s \ L i q u i d e z   I n m e d i a t a \ T a g I n f o \ F � r m u l a 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 M e a s u r e s \ L i q u i d e z   I n m e d i a t a \ T a g I n f o \ V a l o r 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 M e a s u r e s \ R a z � n   C o r r i e n t e < / K e y > < / a : K e y > < a : V a l u e   i : t y p e = " M e a s u r e G r i d N o d e V i e w S t a t e " > < L a y e d O u t > t r u e < / L a y e d O u t > < R o w > 1 0 < / R o w > < / a : V a l u e > < / a : K e y V a l u e O f D i a g r a m O b j e c t K e y a n y T y p e z b w N T n L X > < a : K e y V a l u e O f D i a g r a m O b j e c t K e y a n y T y p e z b w N T n L X > < a : K e y > < K e y > M e a s u r e s \ R a z � n   C o r r i e n t e \ T a g I n f o \ F � r m u l a 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 M e a s u r e s \ R a z � n   C o r r i e n t e \ T a g I n f o \ V a l o r 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 C o l u m n s \ M E D I D A S < / K e y > < / a : K e y > < a : V a l u e   i : t y p e = " M e a s u r e G r i d N o d e V i e w S t a t e " > < L a y e d O u t > t r u e < / L a y e d O u t > < / a : V a l u e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E R D i a g r a m S a n d b o x A d a p t e r " > < P e r s p e c t i v e N a m e / > < / A d a p t e r > < D i a g r a m T y p e > E R D i a g r a m < / D i a g r a m T y p e > < D i s p l a y C o n t e x t   i : t y p e = " D i a g r a m D i s p l a y C o n t e x t " > < P r i m a r y T a g G r o u p K e y > < K e y > T a g G r o u p s \ N o d e   T y p e s < / K e y > < / P r i m a r y T a g G r o u p K e y > < S h o w H i d d e n > t r u e < / S h o w H i d d e n > < S h o w n T a g G r o u p K e y s > < D i a g r a m O b j e c t K e y > < K e y > T a g G r o u p s \ W a r n i n g s < / K e y > < / D i a g r a m O b j e c t K e y > < / S h o w n T a g G r o u p K e y s > < T a g G r o u p H i g h l i g h t s K e y > < K e y > T a g G r o u p s \ H i g h l i g h t   R e a s o n s < / K e y > < / T a g G r o u p H i g h l i g h t s K e y > < T a g H i d d e n K e y > < K e y > S t a t i c   T a g s \ H i d d e n < / K e y > < / T a g H i d d e n K e y > < T a g H i g h l i g h t D i s a p p e a r i n g K e y > < K e y > S t a t i c   T a g s \ D e l e t i n g < / K e y > < / T a g H i g h l i g h t D i s a p p e a r i n g K e y > < T a g H i g h l i g h t P r e v i e w L i n k C r e a t i o n K e y > < K e y > S t a t i c   T a g s \ C r e a t i n g   V a l i d   R e l a t i o n s h i p < / K e y > < / T a g H i g h l i g h t P r e v i e w L i n k C r e a t i o n K e y > < T a g H i g h l i g h t R e l a t e d K e y > < K e y > S t a t i c   T a g s \ R e l a t e d < / K e y > < / T a g H i g h l i g h t R e l a t e d K e y > < T a g H i n t T e x t K e y > < K e y > S t a t i c   T a g s \ H i n t   T e x t < / K e y > < / T a g H i n t T e x t K e y > < T a g I m p l i c i t M e a s u r e K e y > < K e y > S t a t i c   T a g s \ I s   I m p l i c i t   M e a s u r e < / K e y > < / T a g I m p l i c i t M e a s u r e K e y > < T a g I n a c t i v e K e y > < K e y > S t a t i c   T a g s \ I n a c t i v e < / K e y > < / T a g I n a c t i v e K e y > < T a g P r e v i e w A c t i v e K e y > < K e y > S t a t i c   T a g s \ P r e v i e w   A c t i v e < / K e y > < / T a g P r e v i e w A c t i v e K e y > < T a g P r e v i e w I n a c t i v e K e y > < K e y > S t a t i c   T a g s \ P r e v i e w   I n a c t i v e < / K e y > < / T a g P r e v i e w I n a c t i v e K e y > < / D i s p l a y C o n t e x t > < D i s p l a y T y p e > D i a g r a m D i s p l a y < / D i s p l a y T y p e > < K e y   i : t y p e = " S a n d b o x E d i t o r D i a g r a m K e y " > < P e r s p e c t i v e / > < / K e y > < M a i n t a i n e r   i : t y p e = " E R D i a g r a m . E R D i a g r a m M a i n t a i n e r " > < A l l K e y s > < D i a g r a m O b j e c t K e y > < K e y > E R   D i a g r a m < / K e y > < / D i a g r a m O b j e c t K e y > < D i a g r a m O b j e c t K e y > < K e y > A c t i o n s \ D e l e t e < / K e y > < / D i a g r a m O b j e c t K e y > < D i a g r a m O b j e c t K e y > < K e y > A c t i o n s \ D e l e t e   f r o m   m o d e l < / K e y > < / D i a g r a m O b j e c t K e y > < D i a g r a m O b j e c t K e y > < K e y > A c t i o n s \ S e l e c t < / K e y > < / D i a g r a m O b j e c t K e y > < D i a g r a m O b j e c t K e y > < K e y > A c t i o n s \ C r e a t e   R e l a t i o n s h i p < / K e y > < / D i a g r a m O b j e c t K e y > < D i a g r a m O b j e c t K e y > < K e y > A c t i o n s \ L a u n c h   C r e a t e   R e l a t i o n s h i p   D i a l o g < / K e y > < / D i a g r a m O b j e c t K e y > < D i a g r a m O b j e c t K e y > < K e y > A c t i o n s \ L a u n c h   E d i t   R e l a t i o n s h i p   D i a l o g < / K e y > < / D i a g r a m O b j e c t K e y > < D i a g r a m O b j e c t K e y > < K e y > A c t i o n s \ C r e a t e   H i e r a r c h y   w i t h   L e v e l s < / K e y > < / D i a g r a m O b j e c t K e y > < D i a g r a m O b j e c t K e y > < K e y > A c t i o n s \ C r e a t e   E m p t y   H i e r a r c h y < / K e y > < / D i a g r a m O b j e c t K e y > < D i a g r a m O b j e c t K e y > < K e y > A c t i o n s \ R e m o v e   f r o m   H i e r a r c h y < / K e y > < / D i a g r a m O b j e c t K e y > < D i a g r a m O b j e c t K e y > < K e y > A c t i o n s \ R e n a m e   N o d e < / K e y > < / D i a g r a m O b j e c t K e y > < D i a g r a m O b j e c t K e y > < K e y > A c t i o n s \ M o v e   N o d e < / K e y > < / D i a g r a m O b j e c t K e y > < D i a g r a m O b j e c t K e y > < K e y > A c t i o n s \ H i d e   t h e   e n t i t y < / K e y > < / D i a g r a m O b j e c t K e y > < D i a g r a m O b j e c t K e y > < K e y > A c t i o n s \ U n h i d e   t h e   e n t i t y < / K e y > < / D i a g r a m O b j e c t K e y > < D i a g r a m O b j e c t K e y > < K e y > A c t i o n s \ G o T o < / K e y > < / D i a g r a m O b j e c t K e y > < D i a g r a m O b j e c t K e y > < K e y > A c t i o n s \ M o v e   U p < / K e y > < / D i a g r a m O b j e c t K e y > < D i a g r a m O b j e c t K e y > < K e y > A c t i o n s \ M o v e   D o w n < / K e y > < / D i a g r a m O b j e c t K e y > < D i a g r a m O b j e c t K e y > < K e y > A c t i o n s \ M a r k   R e l a t i o n s h i p   a s   A c t i v e < / K e y > < / D i a g r a m O b j e c t K e y > < D i a g r a m O b j e c t K e y > < K e y > A c t i o n s \ M a r k   R e l a t i o n s h i p   a s   I n a c t i v e < / K e y > < / D i a g r a m O b j e c t K e y > < D i a g r a m O b j e c t K e y > < K e y > A c t i o n s \ R e l a t i o n s h i p   C r o s s   F i l t e r   D i r e c t i o n   S i n g l e < / K e y > < / D i a g r a m O b j e c t K e y > < D i a g r a m O b j e c t K e y > < K e y > A c t i o n s \ R e l a t i o n s h i p   C r o s s   F i l t e r   D i r e c t i o n   B o t h < / K e y > < / D i a g r a m O b j e c t K e y > < D i a g r a m O b j e c t K e y > < K e y > A c t i o n s \ R e l a t i o n s h i p   E n d   P o i n t   M u l t i p l i c i t y   O n e < / K e y > < / D i a g r a m O b j e c t K e y > < D i a g r a m O b j e c t K e y > < K e y > A c t i o n s \ R e l a t i o n s h i p   E n d   P o i n t   M u l t i p l i c i t y   M a n y < / K e y > < / D i a g r a m O b j e c t K e y > < D i a g r a m O b j e c t K e y > < K e y > T a g G r o u p s \ N o d e   T y p e s < / K e y > < / D i a g r a m O b j e c t K e y > < D i a g r a m O b j e c t K e y > < K e y > T a g G r o u p s \ A d d i t i o n a l   I n f o   T y p e s < / K e y > < / D i a g r a m O b j e c t K e y > < D i a g r a m O b j e c t K e y > < K e y > T a g G r o u p s \ C a l c u l a t e d   C o l u m n s < / K e y > < / D i a g r a m O b j e c t K e y > < D i a g r a m O b j e c t K e y > < K e y > T a g G r o u p s \ W a r n i n g s < / K e y > < / D i a g r a m O b j e c t K e y > < D i a g r a m O b j e c t K e y > < K e y > T a g G r o u p s \ H i g h l i g h t   R e a s o n s < / K e y > < / D i a g r a m O b j e c t K e y > < D i a g r a m O b j e c t K e y > < K e y > T a g G r o u p s \ S t a t e < / K e y > < / D i a g r a m O b j e c t K e y > < D i a g r a m O b j e c t K e y > < K e y > T a g G r o u p s \ L i n k   R o l e s < / K e y > < / D i a g r a m O b j e c t K e y > < D i a g r a m O b j e c t K e y > < K e y > T a g G r o u p s \ L i n k   T y p e s < / K e y > < / D i a g r a m O b j e c t K e y > < D i a g r a m O b j e c t K e y > < K e y > T a g G r o u p s \ L i n k   S t a t e s < / K e y > < / D i a g r a m O b j e c t K e y > < D i a g r a m O b j e c t K e y > < K e y > D i a g r a m \ T a g G r o u p s \ D e l e t i o n   I m p a c t s < / K e y > < / D i a g r a m O b j e c t K e y > < D i a g r a m O b j e c t K e y > < K e y > T a g G r o u p s \ H i e r a r c h y   I d e n t i f i e r s < / K e y > < / D i a g r a m O b j e c t K e y > < D i a g r a m O b j e c t K e y > < K e y > T a g G r o u p s \ T a b l e   I d e n t i f i e r s < / K e y > < / D i a g r a m O b j e c t K e y > < D i a g r a m O b j e c t K e y > < K e y > T a g G r o u p s \ A c t i o n   D e s c r i p t o r s < / K e y > < / D i a g r a m O b j e c t K e y > < D i a g r a m O b j e c t K e y > < K e y > T a g G r o u p s \ H i n t   T e x t s < / K e y > < / D i a g r a m O b j e c t K e y > < D i a g r a m O b j e c t K e y > < K e y > S t a t i c   T a g s \ T a b l e 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 T a g s \ H i e r a r c h y < / K e y > < / D i a g r a m O b j e c t K e y > < D i a g r a m O b j e c t K e y > < K e y > S t a t i c   T a g s \ H i e r a r c h y L e v e l < / K e y > < / D i a g r a m O b j e c t K e y > < D i a g r a m O b j e c t K e y > < K e y > S t a t i c   T a g s \ K P I < / K e y > < / D i a g r a m O b j e c t K e y > < D i a g r a m O b j e c t K e y > < K e y > S t a t i c   T a g s \ A d d i t i o n a l   I n f o   f o r   S o u r c e   C o l u m n < / K e y > < / D i a g r a m O b j e c t K e y > < D i a g r a m O b j e c t K e y > < K e y > S t a t i c   T a g s \ C a l c u l a t e d   C o l u m n < / K e y > < / D i a g r a m O b j e c t K e y > < D i a g r a m O b j e c t K e y > < K e y > S t a t i c   T a g s \ E r r o r < / K e y > < / D i a g r a m O b j e c t K e y > < D i a g r a m O b j e c t K e y > < K e y > S t a t i c   T a g s \ N o t C a l c u l a t e d < / K e y > < / D i a g r a m O b j e c t K e y > < D i a g r a m O b j e c t K e y > < K e y > S t a t i c   T a g s \ I s   I m p l i c i t   M e a s u r e < / K e y > < / D i a g r a m O b j e c t K e y > < D i a g r a m O b j e c t K e y > < K e y > S t a t i c   T a g s \ R e l a t e d < / K e y > < / D i a g r a m O b j e c t K e y > < D i a g r a m O b j e c t K e y > < K e y > S t a t i c   T a g s \ D e l e t i n g < / K e y > < / D i a g r a m O b j e c t K e y > < D i a g r a m O b j e c t K e y > < K e y > S t a t i c   T a g s \ C r e a t i n g   V a l i d   R e l a t i o n s h i p < / K e y > < / D i a g r a m O b j e c t K e y > < D i a g r a m O b j e c t K e y > < K e y > S t a t i c   T a g s \ H i d d e n < / K e y > < / D i a g r a m O b j e c t K e y > < D i a g r a m O b j e c t K e y > < K e y > S t a t i c   T a g s \ L i n k e d   T a b l e   C o l u m n < / K e y > < / D i a g r a m O b j e c t K e y > < D i a g r a m O b j e c t K e y > < K e y > S t a t i c   T a g s \ I s   r e a d o n l y < / K e y > < / D i a g r a m O b j e c t K e y > < D i a g r a m O b j e c t K e y > < K e y > S t a t i c   T a g s \ F K < / K e y > < / D i a g r a m O b j e c t K e y > < D i a g r a m O b j e c t K e y > < K e y > S t a t i c   T a g s \ P K < / K e y > < / D i a g r a m O b j e c t K e y > < D i a g r a m O b j e c t K e y > < K e y > S t a t i c   T a g s \ R e l a t i o n s h i p < / K e y > < / D i a g r a m O b j e c t K e y > < D i a g r a m O b j e c t K e y > < K e y > S t a t i c   T a g s \ A c t i v e < / K e y > < / D i a g r a m O b j e c t K e y > < D i a g r a m O b j e c t K e y > < K e y > S t a t i c   T a g s \ I n a c t i v e < / K e y > < / D i a g r a m O b j e c t K e y > < D i a g r a m O b j e c t K e y > < K e y > S t a t i c   T a g s \ P r e v i e w   A c t i v e < / K e y > < / D i a g r a m O b j e c t K e y > < D i a g r a m O b j e c t K e y > < K e y > S t a t i c   T a g s \ P r e v i e w   I n a c t i v e < / K e y > < / D i a g r a m O b j e c t K e y > < D i a g r a m O b j e c t K e y > < K e y > S t a t i c   T a g s \ C r o s s F i l t e r D i r e c t i o n < / K e y > < / D i a g r a m O b j e c t K e y > < D i a g r a m O b j e c t K e y > < K e y > S t a t i c   T a g s \ C r o s s F i l t e r D i r e c t i o n S i n g l e < / K e y > < / D i a g r a m O b j e c t K e y > < D i a g r a m O b j e c t K e y > < K e y > S t a t i c   T a g s \ C r o s s F i l t e r D i r e c t i o n B o t h < / K e y > < / D i a g r a m O b j e c t K e y > < D i a g r a m O b j e c t K e y > < K e y > S t a t i c   T a g s \ E n d P o i n t M u l t i p l i c i t y O n e < / K e y > < / D i a g r a m O b j e c t K e y > < D i a g r a m O b j e c t K e y > < K e y > S t a t i c   T a g s \ E n d P o i n t M u l t i p l i c i t y M a n y < / K e y > < / D i a g r a m O b j e c t K e y > < D i a g r a m O b j e c t K e y > < K e y > D i a g r a m \ T a g G r o u p s \ H i g h l i g h t   R e a s o n s \ T a g s \ H a r d   D e l e t i o n   I m p a c t < / K e y > < / D i a g r a m O b j e c t K e y > < D i a g r a m O b j e c t K e y > < K e y > D i a g r a m \ T a g G r o u p s \ H i g h l i g h t   R e a s o n s \ T a g s \ M i n i m u m   D e l e t i o n   I m p a c t < / K e y > < / D i a g r a m O b j e c t K e y > < D i a g r a m O b j e c t K e y > < K e y > S t a t i c   T a g s \ C a n   b e   p a r t   o f   r e l a t i o n s h i p < / K e y > < / D i a g r a m O b j e c t K e y > < D i a g r a m O b j e c t K e y > < K e y > S t a t i c   T a g s \ H i n t   T e x t < / K e y > < / D i a g r a m O b j e c t K e y > < D i a g r a m O b j e c t K e y > < K e y > D y n a m i c   T a g s \ T a b l e s \ & l t ; T a b l e s \ E E F F _ d a t o s & g t ; < / K e y > < / D i a g r a m O b j e c t K e y > < D i a g r a m O b j e c t K e y > < K e y > D y n a m i c   T a g s \ T a b l e s \ & l t ; T a b l e s \ M E D I D A S & g t ; < / K e y > < / D i a g r a m O b j e c t K e y > < D i a g r a m O b j e c t K e y > < K e y > T a b l e s \ E E F F _ d a t o s < / K e y > < / D i a g r a m O b j e c t K e y > < D i a g r a m O b j e c t K e y > < K e y > T a b l e s \ E E F F _ d a t o s \ C o l u m n s \ R U B R O   P P A L < / K e y > < / D i a g r a m O b j e c t K e y > < D i a g r a m O b j e c t K e y > < K e y > T a b l e s \ E E F F _ d a t o s \ C o l u m n s \ R u b r o < / K e y > < / D i a g r a m O b j e c t K e y > < D i a g r a m O b j e c t K e y > < K e y > T a b l e s \ E E F F _ d a t o s \ C o l u m n s \ C u e n t a < / K e y > < / D i a g r a m O b j e c t K e y > < D i a g r a m O b j e c t K e y > < K e y > T a b l e s \ E E F F _ d a t o s \ C o l u m n s \ f e c h a < / K e y > < / D i a g r a m O b j e c t K e y > < D i a g r a m O b j e c t K e y > < K e y > T a b l e s \ E E F F _ d a t o s \ C o l u m n s \ V a l o r < / K e y > < / D i a g r a m O b j e c t K e y > < D i a g r a m O b j e c t K e y > < K e y > T a b l e s \ E E F F _ d a t o s \ C o l u m n s \ f e c h a   ( a � o ) < / K e y > < / D i a g r a m O b j e c t K e y > < D i a g r a m O b j e c t K e y > < K e y > T a b l e s \ E E F F _ d a t o s \ C o l u m n s \ f e c h a   ( t r i m e s t r e ) < / K e y > < / D i a g r a m O b j e c t K e y > < D i a g r a m O b j e c t K e y > < K e y > T a b l e s \ E E F F _ d a t o s \ C o l u m n s \ f e c h a   ( � n d i c e   d e   m e s e s ) < / K e y > < / D i a g r a m O b j e c t K e y > < D i a g r a m O b j e c t K e y > < K e y > T a b l e s \ E E F F _ d a t o s \ C o l u m n s \ f e c h a   ( m e s ) < / K e y > < / D i a g r a m O b j e c t K e y > < D i a g r a m O b j e c t K e y > < K e y > T a b l e s \ E E F F _ d a t o s \ M e a s u r e s \ S u m a   d e   V a l o r < / K e y > < / D i a g r a m O b j e c t K e y > < D i a g r a m O b j e c t K e y > < K e y > T a b l e s \ E E F F _ d a t o s \ S u m a   d e   V a l o r \ A d d i t i o n a l   I n f o \ M e d i d a   i m p l � c i t a < / K e y > < / D i a g r a m O b j e c t K e y > < D i a g r a m O b j e c t K e y > < K e y > T a b l e s \ M E D I D A S < / K e y > < / D i a g r a m O b j e c t K e y > < D i a g r a m O b j e c t K e y > < K e y > T a b l e s \ M E D I D A S \ C o l u m n s \ M E D I D A S < / K e y > < / D i a g r a m O b j e c t K e y > < D i a g r a m O b j e c t K e y > < K e y > T a b l e s \ M E D I D A S \ M e a s u r e s \ A c t i v o   T o t a l < / K e y > < / D i a g r a m O b j e c t K e y > < D i a g r a m O b j e c t K e y > < K e y > T a b l e s \ M E D I D A S \ M e a s u r e s \ P a s i v o   T o t a l < / K e y > < / D i a g r a m O b j e c t K e y > < D i a g r a m O b j e c t K e y > < K e y > T a b l e s \ M E D I D A S \ M e a s u r e s \ P a t r i m o n i o   T o t a l < / K e y > < / D i a g r a m O b j e c t K e y > < D i a g r a m O b j e c t K e y > < K e y > T a b l e s \ M E D I D A S \ M e a s u r e s \ R a z � n   d e   D e u d a < / K e y > < / D i a g r a m O b j e c t K e y > < D i a g r a m O b j e c t K e y > < K e y > T a b l e s \ M E D I D A S \ M e a s u r e s \ C a j a   y   E q u i v a l e n t e < / K e y > < / D i a g r a m O b j e c t K e y > < D i a g r a m O b j e c t K e y > < K e y > T a b l e s \ M E D I D A S \ M e a s u r e s \ A c t i v o   C o r r i e n t e < / K e y > < / D i a g r a m O b j e c t K e y > < D i a g r a m O b j e c t K e y > < K e y > T a b l e s \ M E D I D A S \ M e a s u r e s \ A c t i v o   n o   C o r r i e n t e < / K e y > < / D i a g r a m O b j e c t K e y > < D i a g r a m O b j e c t K e y > < K e y > T a b l e s \ M E D I D A S \ M e a s u r e s \ P a s i v o   C o r r i e n t e < / K e y > < / D i a g r a m O b j e c t K e y > < D i a g r a m O b j e c t K e y > < K e y > T a b l e s \ M E D I D A S \ M e a s u r e s \ P a s i v o   n o   C o r r i e n t e < / K e y > < / D i a g r a m O b j e c t K e y > < D i a g r a m O b j e c t K e y > < K e y > T a b l e s \ M E D I D A S \ M e a s u r e s \ L i q u i d e z   I n m e d i a t a < / K e y > < / D i a g r a m O b j e c t K e y > < D i a g r a m O b j e c t K e y > < K e y > T a b l e s \ M E D I D A S \ M e a s u r e s \ R a z � n   C o r r i e n t e < / K e y > < / D i a g r a m O b j e c t K e y > < / A l l K e y s > < S e l e c t e d K e y s / > < / M a i n t a i n e r > < V i e w S t a t e F a c t o r y T y p e > M i c r o s o f t . A n a l y s i s S e r v i c e s . C o m m o n . D i a g r a m D i s p l a y V i e w S t a t e F a c t o r y 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 E R   D i a g r a m < / K e y > < / a : K e y > < a : V a l u e   i : t y p e = " D i a g r a m D i s p l a y D i a g r a m V i e w S t a t e " > < L a y e d O u t > t r u e < / L a y e d O u t > < Z o o m P e r c e n t > 1 0 0 < / Z o o m P e r c e n t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 A c t i o n s \ D e l e t e   f r o m   m o d e l 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 A c t i o n s \ S e l e c t 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  R e l a t i o n s h i p 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 A c t i o n s \ L a u n c h   C r e a t e   R e l a t i o n s h i p   D i a l o g 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 A c t i o n s \ L a u n c h   E d i t   R e l a t i o n s h i p   D i a l o g 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  H i e r a r c h y   w i t h   L e v e l s 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  E m p t y   H i e r a r c h y 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 A c t i o n s \ R e m o v e   f r o m   H i e r a r c h y 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 A c t i o n s \ R e n a m e   N o d e 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 A c t i o n s \ M o v e   N o d e 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 A c t i o n s \ H i d e   t h e   e n t i t y 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 A c t i o n s \ U n h i d e   t h e   e n t i t y 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 A c t i o n s \ G o T o 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 A c t i o n s \ M o v e   U p 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 A c t i o n s \ M o v e   D o w n 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 A c t i o n s \ M a r k   R e l a t i o n s h i p   a s   A c t i v e 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 A c t i o n s \ M a r k   R e l a t i o n s h i p   a s   I n a c t i v e 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 A c t i o n s \ R e l a t i o n s h i p   C r o s s   F i l t e r   D i r e c t i o n   S i n g l e 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 A c t i o n s \ R e l a t i o n s h i p   C r o s s   F i l t e r   D i r e c t i o n   B o t h 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 A c t i o n s \ R e l a t i o n s h i p   E n d   P o i n t   M u l t i p l i c i t y   O n e 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 A c t i o n s \ R e l a t i o n s h i p   E n d   P o i n t   M u l t i p l i c i t y   M a n y 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 T a g G r o u p s \ A d d i t i o n a l   I n f o   T y p e s 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 T a g G r o u p s \ C a l c u l a t e d   C o l u m n s 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 T a g G r o u p s \ W a r n i n g s 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 T a g G r o u p s \ H i g h l i g h t   R e a s o n s 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 R o l e s 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 S t a t e s 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 D i a g r a m \ T a g G r o u p s \ D e l e t i o n   I m p a c t s 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 T a g G r o u p s \ H i e r a r c h y   I d e n t i f i e r s 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 T a g G r o u p s \ T a b l e   I d e n t i f i e r s 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 T a g G r o u p s \ A c t i o n   D e s c r i p t o r s 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 T a g G r o u p s \ H i n t   T e x t s 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 S t a t i c   T a g s \ T a b l e 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 T a g s \ H i e r a r c h y 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 T a g s \ H i e r a r c h y L e v e l 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 T a g s \ A d d i t i o n a l   I n f o   f o r   S o u r c e   C o l u m n 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 T a g s \ C a l c u l a t e d   C o l u m n 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 T a g s \ E r r o r 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 T a g s \ N o t C a l c u l a t e d 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 T a g s \ R e l a t e d 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 T a g s \ D e l e t i n g 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 T a g s \ C r e a t i n g   V a l i d   R e l a t i o n s h i p 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 T a g s \ L i n k e d   T a b l e   C o l u m n 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 T a g s \ F K 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 T a g s \ P K 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 T a g s \ R e l a t i o n s h i p 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 T a g s \ A c t i v e 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 T a g s \ I n a c t i v e 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 T a g s \ P r e v i e w   A c t i v e 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 T a g s \ P r e v i e w   I n a c t i v e 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 T a g s \ C r o s s F i l t e r D i r e c t i o n 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 T a g s \ C r o s s F i l t e r D i r e c t i o n S i n g l e 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 T a g s \ C r o s s F i l t e r D i r e c t i o n B o t h 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 T a g s \ E n d P o i n t M u l t i p l i c i t y O n e 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 T a g s \ E n d P o i n t M u l t i p l i c i t y M a n y 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 D i a g r a m \ T a g G r o u p s \ H i g h l i g h t   R e a s o n s \ T a g s \ H a r d   D e l e t i o n   I m p a c t 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 D i a g r a m \ T a g G r o u p s \ H i g h l i g h t   R e a s o n s \ T a g s \ M i n i m u m   D e l e t i o n   I m p a c t 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 T a g s \ C a n   b e   p a r t   o f   r e l a t i o n s h i p 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 T a g s \ H i n t   T e x t 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 D y n a m i c   T a g s \ T a b l e s \ & l t ; T a b l e s \ E E F F _ d a t o s & g t ; 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 D y n a m i c   T a g s \ T a b l e s \ & l t ; T a b l e s \ M E D I D A S & g t ; 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 T a b l e s \ E E F F _ d a t o s < / K e y > < / a : K e y > < a : V a l u e   i : t y p e = " D i a g r a m D i s p l a y N o d e V i e w S t a t e " > < H e i g h t > 1 5 0 < / H e i g h t > < I s E x p a n d e d > t r u e < / I s E x p a n d e d > < L a y e d O u t > t r u e < / L a y e d O u t > < W i d t h > 2 0 0 < / W i d t h > < / a : V a l u e > < / a : K e y V a l u e O f D i a g r a m O b j e c t K e y a n y T y p e z b w N T n L X > < a : K e y V a l u e O f D i a g r a m O b j e c t K e y a n y T y p e z b w N T n L X > < a : K e y > < K e y > T a b l e s \ E E F F _ d a t o s \ C o l u m n s \ R U B R O   P P A L 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 T a b l e s \ E E F F _ d a t o s \ C o l u m n s \ R u b r o 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 T a b l e s \ E E F F _ d a t o s \ C o l u m n s \ C u e n t a 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 T a b l e s \ E E F F _ d a t o s \ C o l u m n s \ f e c h a 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 T a b l e s \ E E F F _ d a t o s \ C o l u m n s \ V a l o r 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 T a b l e s \ E E F F _ d a t o s \ C o l u m n s \ f e c h a   ( a � o ) 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 T a b l e s \ E E F F _ d a t o s \ C o l u m n s \ f e c h a   ( t r i m e s t r e ) 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 T a b l e s \ E E F F _ d a t o s \ C o l u m n s \ f e c h a   ( � n d i c e   d e   m e s e s ) 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 T a b l e s \ E E F F _ d a t o s \ C o l u m n s \ f e c h a   ( m e s ) 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 T a b l e s \ E E F F _ d a t o s \ M e a s u r e s \ S u m a   d e   V a l o r 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 T a b l e s \ E E F F _ d a t o s \ S u m a   d e   V a l o r \ A d d i t i o n a l   I n f o \ M e d i d a   i m p l � c i t a < / K e y > < / a : K e y > < a : V a l u e   i : t y p e = " D i a g r a m D i s p l a y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 T a b l e s \ M E D I D A S < / K e y > < / a : K e y > < a : V a l u e   i : t y p e = " D i a g r a m D i s p l a y N o d e V i e w S t a t e " > < H e i g h t > 1 5 0 < / H e i g h t > < I s E x p a n d e d > t r u e < / I s E x p a n d e d > < L a y e d O u t > t r u e < / L a y e d O u t > < L e f t > 3 2 9 . 9 0 3 8 1 0 5 6 7 6 6 5 8 < / L e f t > < T a b I n d e x > 1 < / T a b I n d e x > < W i d t h > 2 0 0 < / W i d t h > < / a : V a l u e > < / a : K e y V a l u e O f D i a g r a m O b j e c t K e y a n y T y p e z b w N T n L X > < a : K e y V a l u e O f D i a g r a m O b j e c t K e y a n y T y p e z b w N T n L X > < a : K e y > < K e y > T a b l e s \ M E D I D A S \ C o l u m n s \ M E D I D A S 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 T a b l e s \ M E D I D A S \ M e a s u r e s \ A c t i v o   T o t a l 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 T a b l e s \ M E D I D A S \ M e a s u r e s \ P a s i v o   T o t a l 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 T a b l e s \ M E D I D A S \ M e a s u r e s \ P a t r i m o n i o   T o t a l 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 T a b l e s \ M E D I D A S \ M e a s u r e s \ R a z � n   d e   D e u d a 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 T a b l e s \ M E D I D A S \ M e a s u r e s \ C a j a   y   E q u i v a l e n t e 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 T a b l e s \ M E D I D A S \ M e a s u r e s \ A c t i v o   C o r r i e n t e 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 T a b l e s \ M E D I D A S \ M e a s u r e s \ A c t i v o   n o   C o r r i e n t e 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 T a b l e s \ M E D I D A S \ M e a s u r e s \ P a s i v o   C o r r i e n t e 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 T a b l e s \ M E D I D A S \ M e a s u r e s \ P a s i v o   n o   C o r r i e n t e 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 T a b l e s \ M E D I D A S \ M e a s u r e s \ L i q u i d e z   I n m e d i a t a 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 T a b l e s \ M E D I D A S \ M e a s u r e s \ R a z � n   C o r r i e n t e 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11.xml>��< ? x m l   v e r s i o n = " 1 . 0 "   e n c o d i n g = " U T F - 1 6 " ? > < G e m i n i   x m l n s = " h t t p : / / g e m i n i / p i v o t c u s t o m i z a t i o n / T a b l e O r d e r " > < C u s t o m C o n t e n t > < ! [ C D A T A [ E E F F _ d a t o s _ 4 8 a f a a 7 f - 4 e b 6 - 4 b 1 a - a 9 9 1 - 0 5 c 3 6 5 8 c b 9 1 3 , M E D I D A S ] ] > < / C u s t o m C o n t e n t > < / G e m i n i > 
</file>

<file path=customXml/item12.xml>��< ? x m l   v e r s i o n = " 1 . 0 "   e n c o d i n g = " U T F - 1 6 " ? > < G e m i n i   x m l n s = " h t t p : / / g e m i n i / p i v o t c u s t o m i z a t i o n / 5 f 4 f 2 4 c 9 - b 9 d 5 - 4 a 7 9 - 8 9 7 2 - b 7 4 3 f 0 2 e 3 f c f " > < C u s t o m C o n t e n t > < ! [ C D A T A [ < ? x m l   v e r s i o n = " 1 . 0 "   e n c o d i n g = " u t f - 1 6 " ? > < S e t t i n g s > < C a l c u l a t e d F i e l d s > < i t e m > < M e a s u r e N a m e > A c t i v o   T o t a l < / M e a s u r e N a m e > < D i s p l a y N a m e > A c t i v o   T o t a l < / D i s p l a y N a m e > < V i s i b l e > F a l s e < / V i s i b l e > < / i t e m > < i t e m > < M e a s u r e N a m e > P a s i v o   T o t a l < / M e a s u r e N a m e > < D i s p l a y N a m e > P a s i v o   T o t a l < / D i s p l a y N a m e > < V i s i b l e > F a l s e < / V i s i b l e > < / i t e m > < i t e m > < M e a s u r e N a m e > P a t r i m o n i o   T o t a l < / M e a s u r e N a m e > < D i s p l a y N a m e > P a t r i m o n i o   T o t a l < / D i s p l a y N a m e > < V i s i b l e > F a l s e < / V i s i b l e > < / i t e m > < i t e m > < M e a s u r e N a m e > R a z � n   d e   D e u d a < / M e a s u r e N a m e > < D i s p l a y N a m e > R a z � n   d e   D e u d a < / D i s p l a y N a m e > < V i s i b l e > F a l s e < / V i s i b l e > < / i t e m > < i t e m > < M e a s u r e N a m e > C a j a   y   E q u i v a l e n t e < / M e a s u r e N a m e > < D i s p l a y N a m e > C a j a   y   E q u i v a l e n t e < / D i s p l a y N a m e > < V i s i b l e > F a l s e < / V i s i b l e > < / i t e m > < i t e m > < M e a s u r e N a m e > A c t i v o   C o r r i e n t e < / M e a s u r e N a m e > < D i s p l a y N a m e > A c t i v o   C o r r i e n t e < / D i s p l a y N a m e > < V i s i b l e > F a l s e < / V i s i b l e > < / i t e m > < i t e m > < M e a s u r e N a m e > A c t i v o   n o   C o r r i e n t e < / M e a s u r e N a m e > < D i s p l a y N a m e > A c t i v o   n o   C o r r i e n t e < / D i s p l a y N a m e > < V i s i b l e > F a l s e < / V i s i b l e > < / i t e m > < i t e m > < M e a s u r e N a m e > P a s i v o   C o r r i e n t e < / M e a s u r e N a m e > < D i s p l a y N a m e > P a s i v o   C o r r i e n t e < / D i s p l a y N a m e > < V i s i b l e > F a l s e < / V i s i b l e > < / i t e m > < i t e m > < M e a s u r e N a m e > P a s i v o   n o   C o r r i e n t e < / M e a s u r e N a m e > < D i s p l a y N a m e > P a s i v o   n o   C o r r i e n t e < / D i s p l a y N a m e > < V i s i b l e > F a l s e < / V i s i b l e > < / i t e m > < i t e m > < M e a s u r e N a m e > L i q u i d e z   I n m e d i a t a < / M e a s u r e N a m e > < D i s p l a y N a m e > L i q u i d e z   I n m e d i a t a < / D i s p l a y N a m e > < V i s i b l e > F a l s e < / V i s i b l e > < / i t e m > < i t e m > < M e a s u r e N a m e > R a z � n   C o r r i e n t e < / M e a s u r e N a m e > < D i s p l a y N a m e > R a z � n   C o r r i e n t e < / D i s p l a y N a m e > < V i s i b l e > F a l s e < / V i s i b l e > < / i t e m > < / C a l c u l a t e d F i e l d s > < S A H o s t H a s h > 0 < / S A H o s t H a s h > < G e m i n i F i e l d L i s t V i s i b l e > T r u e < / G e m i n i F i e l d L i s t V i s i b l e > < / S e t t i n g s > ] ] > < / C u s t o m C o n t e n t > < / G e m i n i > 
</file>

<file path=customXml/item13.xml>��< ? x m l   v e r s i o n = " 1 . 0 "   e n c o d i n g = " U T F - 1 6 " ? > < G e m i n i   x m l n s = " h t t p : / / g e m i n i / p i v o t c u s t o m i z a t i o n / E r r o r C a c h e " > < C u s t o m C o n t e n t > < ! [ C D A T A [ < D a t a M o d e l i n g S a n d b o x . S e r i a l i z e d S a n d b o x E r r o r C a c h e   x m l n s = " h t t p : / / s c h e m a s . d a t a c o n t r a c t . o r g / 2 0 0 4 / 0 7 / M i c r o s o f t . A n a l y s i s S e r v i c e s . B a c k E n d "   x m l n s : i = " h t t p : / / w w w . w 3 . o r g / 2 0 0 1 / X M L S c h e m a - i n s t a n c e " > < E r r o r C a c h e D i c t i o n a r y   x m l n s : a = " h t t p : / / s c h e m a s . m i c r o s o f t . c o m / 2 0 0 3 / 1 0 / S e r i a l i z a t i o n / A r r a y s " / > < L a s t P r o c e s s e d T i m e > 2 0 2 5 - 1 0 - 2 1 T 2 2 : 4 5 : 5 7 . 0 3 4 8 9 9 4 - 0 3 : 0 0 < / L a s t P r o c e s s e d T i m e > < / D a t a M o d e l i n g S a n d b o x . S e r i a l i z e d S a n d b o x E r r o r C a c h e > ] ] > < / C u s t o m C o n t e n t > < / G e m i n i > 
</file>

<file path=customXml/item14.xml>��< ? x m l   v e r s i o n = " 1 . 0 "   e n c o d i n g = " U T F - 1 6 " ? > < G e m i n i   x m l n s = " h t t p : / / g e m i n i / p i v o t c u s t o m i z a t i o n / 2 e 4 9 1 a a 5 - 0 9 e 1 - 4 8 c 0 - 8 a 9 3 - 3 0 6 1 b 9 2 c 5 1 2 3 " > < C u s t o m C o n t e n t > < ! [ C D A T A [ < ? x m l   v e r s i o n = " 1 . 0 "   e n c o d i n g = " u t f - 1 6 " ? > < S e t t i n g s > < C a l c u l a t e d F i e l d s > < i t e m > < M e a s u r e N a m e > A c t i v o   T o t a l < / M e a s u r e N a m e > < D i s p l a y N a m e > A c t i v o   T o t a l < / D i s p l a y N a m e > < V i s i b l e > F a l s e < / V i s i b l e > < / i t e m > < i t e m > < M e a s u r e N a m e > P a s i v o   T o t a l < / M e a s u r e N a m e > < D i s p l a y N a m e > P a s i v o   T o t a l < / D i s p l a y N a m e > < V i s i b l e > T r u e < / V i s i b l e > < / i t e m > < i t e m > < M e a s u r e N a m e > P a t r i m o n i o   T o t a l < / M e a s u r e N a m e > < D i s p l a y N a m e > P a t r i m o n i o   T o t a l < / D i s p l a y N a m e > < V i s i b l e > T r u e < / V i s i b l e > < / i t e m > < i t e m > < M e a s u r e N a m e > R a z � n   d e   D e u d a < / M e a s u r e N a m e > < D i s p l a y N a m e > R a z � n   d e   D e u d a < / D i s p l a y N a m e > < V i s i b l e > F a l s e < / V i s i b l e > < / i t e m > < i t e m > < M e a s u r e N a m e > C a j a   y   E q u i v a l e n t e < / M e a s u r e N a m e > < D i s p l a y N a m e > C a j a   y   E q u i v a l e n t e < / D i s p l a y N a m e > < V i s i b l e > F a l s e < / V i s i b l e > < / i t e m > < i t e m > < M e a s u r e N a m e > A c t i v o   C o r r i e n t e < / M e a s u r e N a m e > < D i s p l a y N a m e > A c t i v o   C o r r i e n t e < / D i s p l a y N a m e > < V i s i b l e > F a l s e < / V i s i b l e > < / i t e m > < i t e m > < M e a s u r e N a m e > A c t i v o   n o   C o r r i e n t e < / M e a s u r e N a m e > < D i s p l a y N a m e > A c t i v o   n o   C o r r i e n t e < / D i s p l a y N a m e > < V i s i b l e > F a l s e < / V i s i b l e > < / i t e m > < i t e m > < M e a s u r e N a m e > P a s i v o   C o r r i e n t e < / M e a s u r e N a m e > < D i s p l a y N a m e > P a s i v o   C o r r i e n t e < / D i s p l a y N a m e > < V i s i b l e > F a l s e < / V i s i b l e > < / i t e m > < i t e m > < M e a s u r e N a m e > P a s i v o   n o   C o r r i e n t e < / M e a s u r e N a m e > < D i s p l a y N a m e > P a s i v o   n o   C o r r i e n t e < / D i s p l a y N a m e > < V i s i b l e > F a l s e < / V i s i b l e > < / i t e m > < i t e m > < M e a s u r e N a m e > L i q u i d e z   I n m e d i a t a < / M e a s u r e N a m e > < D i s p l a y N a m e > L i q u i d e z   I n m e d i a t a < / D i s p l a y N a m e > < V i s i b l e > F a l s e < / V i s i b l e > < / i t e m > < i t e m > < M e a s u r e N a m e > R a z � n   C o r r i e n t e < / M e a s u r e N a m e > < D i s p l a y N a m e > R a z � n   C o r r i e n t e < / D i s p l a y N a m e > < V i s i b l e > F a l s e < / V i s i b l e > < / i t e m > < / C a l c u l a t e d F i e l d s > < S A H o s t H a s h > 0 < / S A H o s t H a s h > < G e m i n i F i e l d L i s t V i s i b l e > T r u e < / G e m i n i F i e l d L i s t V i s i b l e > < / S e t t i n g s > ] ] > < / C u s t o m C o n t e n t > < / G e m i n i > 
</file>

<file path=customXml/item15.xml>��< ? x m l   v e r s i o n = " 1 . 0 "   e n c o d i n g = " U T F - 1 6 " ? > < G e m i n i   x m l n s = " h t t p : / / g e m i n i / p i v o t c u s t o m i z a t i o n / d 3 1 c 5 0 a 3 - 7 e 5 9 - 4 4 1 2 - a 9 f 5 - 7 d c c b 6 3 9 4 4 d a " > < C u s t o m C o n t e n t > < ! [ C D A T A [ < ? x m l   v e r s i o n = " 1 . 0 "   e n c o d i n g = " u t f - 1 6 " ? > < S e t t i n g s > < C a l c u l a t e d F i e l d s > < i t e m > < M e a s u r e N a m e > A c t i v o   T o t a l < / M e a s u r e N a m e > < D i s p l a y N a m e > A c t i v o   T o t a l < / D i s p l a y N a m e > < V i s i b l e > F a l s e < / V i s i b l e > < / i t e m > < i t e m > < M e a s u r e N a m e > P a s i v o   T o t a l < / M e a s u r e N a m e > < D i s p l a y N a m e > P a s i v o   T o t a l < / D i s p l a y N a m e > < V i s i b l e > T r u e < / V i s i b l e > < / i t e m > < i t e m > < M e a s u r e N a m e > P a t r i m o n i o   T o t a l < / M e a s u r e N a m e > < D i s p l a y N a m e > P a t r i m o n i o   T o t a l < / D i s p l a y N a m e > < V i s i b l e > T r u e < / V i s i b l e > < / i t e m > < i t e m > < M e a s u r e N a m e > R a z � n   d e   D e u d a < / M e a s u r e N a m e > < D i s p l a y N a m e > R a z � n   d e   D e u d a < / D i s p l a y N a m e > < V i s i b l e > F a l s e < / V i s i b l e > < / i t e m > < i t e m > < M e a s u r e N a m e > C a j a   y   E q u i v a l e n t e < / M e a s u r e N a m e > < D i s p l a y N a m e > C a j a   y   E q u i v a l e n t e < / D i s p l a y N a m e > < V i s i b l e > F a l s e < / V i s i b l e > < / i t e m > < i t e m > < M e a s u r e N a m e > A c t i v o   C o r r i e n t e < / M e a s u r e N a m e > < D i s p l a y N a m e > A c t i v o   C o r r i e n t e < / D i s p l a y N a m e > < V i s i b l e > F a l s e < / V i s i b l e > < / i t e m > < i t e m > < M e a s u r e N a m e > A c t i v o   n o   C o r r i e n t e < / M e a s u r e N a m e > < D i s p l a y N a m e > A c t i v o   n o   C o r r i e n t e < / D i s p l a y N a m e > < V i s i b l e > F a l s e < / V i s i b l e > < / i t e m > < i t e m > < M e a s u r e N a m e > P a s i v o   C o r r i e n t e < / M e a s u r e N a m e > < D i s p l a y N a m e > P a s i v o   C o r r i e n t e < / D i s p l a y N a m e > < V i s i b l e > F a l s e < / V i s i b l e > < / i t e m > < i t e m > < M e a s u r e N a m e > P a s i v o   n o   C o r r i e n t e < / M e a s u r e N a m e > < D i s p l a y N a m e > P a s i v o   n o   C o r r i e n t e < / D i s p l a y N a m e > < V i s i b l e > F a l s e < / V i s i b l e > < / i t e m > < i t e m > < M e a s u r e N a m e > L i q u i d e z   I n m e d i a t a < / M e a s u r e N a m e > < D i s p l a y N a m e > L i q u i d e z   I n m e d i a t a < / D i s p l a y N a m e > < V i s i b l e > F a l s e < / V i s i b l e > < / i t e m > < i t e m > < M e a s u r e N a m e > R a z � n   C o r r i e n t e < / M e a s u r e N a m e > < D i s p l a y N a m e > R a z � n   C o r r i e n t e < / D i s p l a y N a m e > < V i s i b l e > F a l s e < / V i s i b l e > < / i t e m > < / C a l c u l a t e d F i e l d s > < S A H o s t H a s h > 0 < / S A H o s t H a s h > < G e m i n i F i e l d L i s t V i s i b l e > T r u e < / G e m i n i F i e l d L i s t V i s i b l e > < / S e t t i n g s > ] ] > < / C u s t o m C o n t e n t > < / G e m i n i > 
</file>

<file path=customXml/item16.xml>��< ? x m l   v e r s i o n = " 1 . 0 "   e n c o d i n g = " U T F - 1 6 " ? > < G e m i n i   x m l n s = " h t t p : / / g e m i n i / p i v o t c u s t o m i z a t i o n / L i n k e d T a b l e U p d a t e M o d e " > < C u s t o m C o n t e n t > < ! [ C D A T A [ T r u e ] ] > < / C u s t o m C o n t e n t > < / G e m i n i > 
</file>

<file path=customXml/item17.xml>��< ? x m l   v e r s i o n = " 1 . 0 "   e n c o d i n g = " U T F - 1 6 " ? > < G e m i n i   x m l n s = " h t t p : / / g e m i n i / p i v o t c u s t o m i z a t i o n / S h o w H i d d e n " > < C u s t o m C o n t e n t > < ! [ C D A T A [ T r u e ] ] > < / C u s t o m C o n t e n t > < / G e m i n i > 
</file>

<file path=customXml/item18.xml>��< ? x m l   v e r s i o n = " 1 . 0 "   e n c o d i n g = " U T F - 1 6 " ? > < G e m i n i   x m l n s = " h t t p : / / g e m i n i / p i v o t c u s t o m i z a t i o n / P o w e r P i v o t V e r s i o n " > < C u s t o m C o n t e n t > < ! [ C D A T A [ 2 0 1 5 . 1 3 0 . 1 6 0 6 . 4 7 ] ] > < / C u s t o m C o n t e n t > < / G e m i n i > 
</file>

<file path=customXml/item19.xml>��< ? x m l   v e r s i o n = " 1 . 0 "   e n c o d i n g = " U T F - 1 6 " ? > < G e m i n i   x m l n s = " h t t p : / / g e m i n i / p i v o t c u s t o m i z a t i o n / 9 0 d c 5 2 5 a - 9 4 5 9 - 4 a 0 0 - 8 a 5 8 - 8 b f 0 9 6 d f 3 9 7 3 " > < C u s t o m C o n t e n t > < ! [ C D A T A [ < ? x m l   v e r s i o n = " 1 . 0 "   e n c o d i n g = " u t f - 1 6 " ? > < S e t t i n g s > < C a l c u l a t e d F i e l d s > < i t e m > < M e a s u r e N a m e > A c t i v o   T o t a l < / M e a s u r e N a m e > < D i s p l a y N a m e > A c t i v o   T o t a l < / D i s p l a y N a m e > < V i s i b l e > F a l s e < / V i s i b l e > < / i t e m > < i t e m > < M e a s u r e N a m e > P a s i v o   T o t a l < / M e a s u r e N a m e > < D i s p l a y N a m e > P a s i v o   T o t a l < / D i s p l a y N a m e > < V i s i b l e > T r u e < / V i s i b l e > < / i t e m > < i t e m > < M e a s u r e N a m e > P a t r i m o n i o   T o t a l < / M e a s u r e N a m e > < D i s p l a y N a m e > P a t r i m o n i o   T o t a l < / D i s p l a y N a m e > < V i s i b l e > T r u e < / V i s i b l e > < / i t e m > < i t e m > < M e a s u r e N a m e > R a z � n   d e   D e u d a < / M e a s u r e N a m e > < D i s p l a y N a m e > R a z � n   d e   D e u d a < / D i s p l a y N a m e > < V i s i b l e > F a l s e < / V i s i b l e > < / i t e m > < i t e m > < M e a s u r e N a m e > C a j a   y   E q u i v a l e n t e < / M e a s u r e N a m e > < D i s p l a y N a m e > C a j a   y   E q u i v a l e n t e < / D i s p l a y N a m e > < V i s i b l e > F a l s e < / V i s i b l e > < / i t e m > < i t e m > < M e a s u r e N a m e > A c t i v o   C o r r i e n t e < / M e a s u r e N a m e > < D i s p l a y N a m e > A c t i v o   C o r r i e n t e < / D i s p l a y N a m e > < V i s i b l e > F a l s e < / V i s i b l e > < / i t e m > < i t e m > < M e a s u r e N a m e > A c t i v o   n o   C o r r i e n t e < / M e a s u r e N a m e > < D i s p l a y N a m e > A c t i v o   n o   C o r r i e n t e < / D i s p l a y N a m e > < V i s i b l e > F a l s e < / V i s i b l e > < / i t e m > < i t e m > < M e a s u r e N a m e > P a s i v o   C o r r i e n t e < / M e a s u r e N a m e > < D i s p l a y N a m e > P a s i v o   C o r r i e n t e < / D i s p l a y N a m e > < V i s i b l e > F a l s e < / V i s i b l e > < / i t e m > < i t e m > < M e a s u r e N a m e > P a s i v o   n o   C o r r i e n t e < / M e a s u r e N a m e > < D i s p l a y N a m e > P a s i v o   n o   C o r r i e n t e < / D i s p l a y N a m e > < V i s i b l e > F a l s e < / V i s i b l e > < / i t e m > < i t e m > < M e a s u r e N a m e > L i q u i d e z   I n m e d i a t a < / M e a s u r e N a m e > < D i s p l a y N a m e > L i q u i d e z   I n m e d i a t a < / D i s p l a y N a m e > < V i s i b l e > F a l s e < / V i s i b l e > < / i t e m > < i t e m > < M e a s u r e N a m e > R a z � n   C o r r i e n t e < / M e a s u r e N a m e > < D i s p l a y N a m e > R a z � n   C o r r i e n t e < / D i s p l a y N a m e > < V i s i b l e > F a l s e < / V i s i b l e > < / i t e m > < / C a l c u l a t e d F i e l d s > < S A H o s t H a s h > 0 < / S A H o s t H a s h > < G e m i n i F i e l d L i s t V i s i b l e > T r u e < / G e m i n i F i e l d L i s t V i s i b l e > < / S e t t i n g s > ] ] > < / C u s t o m C o n t e n t > < / G e m i n i > 
</file>

<file path=customXml/item2.xml>��< ? x m l   v e r s i o n = " 1 . 0 "   e n c o d i n g = " U T F - 1 6 " ? > < G e m i n i   x m l n s = " h t t p : / / g e m i n i / p i v o t c u s t o m i z a t i o n / M e a s u r e G r i d S t a t e " > < C u s t o m C o n t e n t > < ! [ C D A T A [ < A r r a y O f K e y V a l u e O f s t r i n g S a n d b o x E d i t o r . M e a s u r e G r i d S t a t e S c d E 3 5 R y   x m l n s = " h t t p : / / s c h e m a s . m i c r o s o f t . c o m / 2 0 0 3 / 1 0 / S e r i a l i z a t i o n / A r r a y s "   x m l n s : i = " h t t p : / / w w w . w 3 . o r g / 2 0 0 1 / X M L S c h e m a - i n s t a n c e " > < K e y V a l u e O f s t r i n g S a n d b o x E d i t o r . M e a s u r e G r i d S t a t e S c d E 3 5 R y > < K e y > E E F F _ d a t o s _ 4 8 a f a a 7 f - 4 e b 6 - 4 b 1 a - a 9 9 1 - 0 5 c 3 6 5 8 c b 9 1 3 < / K e y > < V a l u e   x m l n s : a = " h t t p : / / s c h e m a s . d a t a c o n t r a c t . o r g / 2 0 0 4 / 0 7 / M i c r o s o f t . A n a l y s i s S e r v i c e s . C o m m o n " > < a : H a s F o c u s > t r u e < / a : H a s F o c u s > < a : S i z e A t D p i 9 6 > 1 1 3 < / a : S i z e A t D p i 9 6 > < a : V i s i b l e > t r u e < / a : V i s i b l e > < / V a l u e > < / K e y V a l u e O f s t r i n g S a n d b o x E d i t o r . M e a s u r e G r i d S t a t e S c d E 3 5 R y > < K e y V a l u e O f s t r i n g S a n d b o x E d i t o r . M e a s u r e G r i d S t a t e S c d E 3 5 R y > < K e y > M E D I D A S < / K e y > < V a l u e   x m l n s : a = " h t t p : / / s c h e m a s . d a t a c o n t r a c t . o r g / 2 0 0 4 / 0 7 / M i c r o s o f t . A n a l y s i s S e r v i c e s . C o m m o n " > < a : H a s F o c u s > t r u e < / a : H a s F o c u s > < a : S i z e A t D p i 9 6 > 3 5 0 < / a : S i z e A t D p i 9 6 > < a : V i s i b l e > t r u e < / a : V i s i b l e > < / V a l u e > < / K e y V a l u e O f s t r i n g S a n d b o x E d i t o r . M e a s u r e G r i d S t a t e S c d E 3 5 R y > < / A r r a y O f K e y V a l u e O f s t r i n g S a n d b o x E d i t o r . M e a s u r e G r i d S t a t e S c d E 3 5 R y > ] ] > < / C u s t o m C o n t e n t > < / G e m i n i > 
</file>

<file path=customXml/item20.xml>��< ? x m l   v e r s i o n = " 1 . 0 "   e n c o d i n g = " U T F - 1 6 " ? > < G e m i n i   x m l n s = " h t t p : / / g e m i n i / p i v o t c u s t o m i z a t i o n / M a n u a l C a l c M o d e " > < C u s t o m C o n t e n t > < ! [ C D A T A [ F a l s e ] ] > < / C u s t o m C o n t e n t > < / G e m i n i > 
</file>

<file path=customXml/item21.xml>��< ? x m l   v e r s i o n = " 1 . 0 "   e n c o d i n g = " U T F - 1 6 " ? > < G e m i n i   x m l n s = " h t t p : / / g e m i n i / p i v o t c u s t o m i z a t i o n / 6 5 c 5 2 0 9 f - 2 b 0 0 - 4 5 c 2 - b 2 e 6 - 0 1 2 5 0 2 f d c 1 9 5 " > < C u s t o m C o n t e n t > < ! [ C D A T A [ < ? x m l   v e r s i o n = " 1 . 0 "   e n c o d i n g = " u t f - 1 6 " ? > < S e t t i n g s > < C a l c u l a t e d F i e l d s > < i t e m > < M e a s u r e N a m e > A c t i v o   T o t a l < / M e a s u r e N a m e > < D i s p l a y N a m e > A c t i v o   T o t a l < / D i s p l a y N a m e > < V i s i b l e > F a l s e < / V i s i b l e > < / i t e m > < i t e m > < M e a s u r e N a m e > P a s i v o   T o t a l < / M e a s u r e N a m e > < D i s p l a y N a m e > P a s i v o   T o t a l < / D i s p l a y N a m e > < V i s i b l e > F a l s e < / V i s i b l e > < / i t e m > < i t e m > < M e a s u r e N a m e > P a t r i m o n i o   T o t a l < / M e a s u r e N a m e > < D i s p l a y N a m e > P a t r i m o n i o   T o t a l < / D i s p l a y N a m e > < V i s i b l e > F a l s e < / V i s i b l e > < / i t e m > < i t e m > < M e a s u r e N a m e > R a z � n   d e   D e u d a < / M e a s u r e N a m e > < D i s p l a y N a m e > R a z � n   d e   D e u d a < / D i s p l a y N a m e > < V i s i b l e > F a l s e < / V i s i b l e > < / i t e m > < i t e m > < M e a s u r e N a m e > C a j a   y   E q u i v a l e n t e < / M e a s u r e N a m e > < D i s p l a y N a m e > C a j a   y   E q u i v a l e n t e < / D i s p l a y N a m e > < V i s i b l e > F a l s e < / V i s i b l e > < / i t e m > < i t e m > < M e a s u r e N a m e > A c t i v o   C o r r i e n t e < / M e a s u r e N a m e > < D i s p l a y N a m e > A c t i v o   C o r r i e n t e < / D i s p l a y N a m e > < V i s i b l e > F a l s e < / V i s i b l e > < / i t e m > < i t e m > < M e a s u r e N a m e > A c t i v o   n o   C o r r i e n t e < / M e a s u r e N a m e > < D i s p l a y N a m e > A c t i v o   n o   C o r r i e n t e < / D i s p l a y N a m e > < V i s i b l e > F a l s e < / V i s i b l e > < / i t e m > < i t e m > < M e a s u r e N a m e > P a s i v o   C o r r i e n t e < / M e a s u r e N a m e > < D i s p l a y N a m e > P a s i v o   C o r r i e n t e < / D i s p l a y N a m e > < V i s i b l e > F a l s e < / V i s i b l e > < / i t e m > < i t e m > < M e a s u r e N a m e > P a s i v o   n o   C o r r i e n t e < / M e a s u r e N a m e > < D i s p l a y N a m e > P a s i v o   n o   C o r r i e n t e < / D i s p l a y N a m e > < V i s i b l e > F a l s e < / V i s i b l e > < / i t e m > < i t e m > < M e a s u r e N a m e > L i q u i d e z   I n m e d i a t a < / M e a s u r e N a m e > < D i s p l a y N a m e > L i q u i d e z   I n m e d i a t a < / D i s p l a y N a m e > < V i s i b l e > F a l s e < / V i s i b l e > < / i t e m > < i t e m > < M e a s u r e N a m e > R a z � n   C o r r i e n t e < / M e a s u r e N a m e > < D i s p l a y N a m e > R a z � n   C o r r i e n t e < / D i s p l a y N a m e > < V i s i b l e > F a l s e < / V i s i b l e > < / i t e m > < / C a l c u l a t e d F i e l d s > < S A H o s t H a s h > 0 < / S A H o s t H a s h > < G e m i n i F i e l d L i s t V i s i b l e > T r u e < / G e m i n i F i e l d L i s t V i s i b l e > < / S e t t i n g s > ] ] > < / C u s t o m C o n t e n t > < / G e m i n i > 
</file>

<file path=customXml/item22.xml>��< ? x m l   v e r s i o n = " 1 . 0 "   e n c o d i n g = " U T F - 1 6 " ? > < G e m i n i   x m l n s = " h t t p : / / g e m i n i / p i v o t c u s t o m i z a t i o n / T a b l e X M L _ E E F F _ d a t o s _ 4 8 a f a a 7 f - 4 e b 6 - 4 b 1 a - a 9 9 1 - 0 5 c 3 6 5 8 c b 9 1 3 " > < C u s t o m C o n t e n t > < ! [ C D A T A [ < T a b l e W i d g e t G r i d S e r i a l i z a t i o n   x m l n s : x s d = " h t t p : / / w w w . w 3 . o r g / 2 0 0 1 / X M L S c h e m a "   x m l n s : x s i = " h t t p : / / w w w . w 3 . o r g / 2 0 0 1 / X M L S c h e m a - i n s t a n c e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 R U B R O   P P A L < / s t r i n g > < / k e y > < v a l u e > < i n t > 1 3 1 < / i n t > < / v a l u e > < / i t e m > < i t e m > < k e y > < s t r i n g > R u b r o < / s t r i n g > < / k e y > < v a l u e > < i n t > 7 6 < / i n t > < / v a l u e > < / i t e m > < i t e m > < k e y > < s t r i n g > C u e n t a < / s t r i n g > < / k e y > < v a l u e > < i n t > 8 2 < / i n t > < / v a l u e > < / i t e m > < i t e m > < k e y > < s t r i n g > f e c h a < / s t r i n g > < / k e y > < v a l u e > < i n t > 7 1 < / i n t > < / v a l u e > < / i t e m > < i t e m > < k e y > < s t r i n g > V a l o r < / s t r i n g > < / k e y > < v a l u e > < i n t > 6 9 < / i n t > < / v a l u e > < / i t e m > < i t e m > < k e y > < s t r i n g > f e c h a   ( a � o ) < / s t r i n g > < / k e y > < v a l u e > < i n t > 1 1 0 < / i n t > < / v a l u e > < / i t e m > < i t e m > < k e y > < s t r i n g > f e c h a   ( t r i m e s t r e ) < / s t r i n g > < / k e y > < v a l u e > < i n t > 1 4 3 < / i n t > < / v a l u e > < / i t e m > < i t e m > < k e y > < s t r i n g > f e c h a   ( � n d i c e   d e   m e s e s ) < / s t r i n g > < / k e y > < v a l u e > < i n t > 1 9 2 < / i n t > < / v a l u e > < / i t e m > < i t e m > < k e y > < s t r i n g > f e c h a   ( m e s ) < / s t r i n g > < / k e y > < v a l u e > < i n t > 1 1 4 < / i n t > < / v a l u e > < / i t e m > < / C o l u m n W i d t h s > < C o l u m n D i s p l a y I n d e x > < i t e m > < k e y > < s t r i n g > R U B R O   P P A L < / s t r i n g > < / k e y > < v a l u e > < i n t > 0 < / i n t > < / v a l u e > < / i t e m > < i t e m > < k e y > < s t r i n g > R u b r o < / s t r i n g > < / k e y > < v a l u e > < i n t > 1 < / i n t > < / v a l u e > < / i t e m > < i t e m > < k e y > < s t r i n g > C u e n t a < / s t r i n g > < / k e y > < v a l u e > < i n t > 2 < / i n t > < / v a l u e > < / i t e m > < i t e m > < k e y > < s t r i n g > f e c h a < / s t r i n g > < / k e y > < v a l u e > < i n t > 3 < / i n t > < / v a l u e > < / i t e m > < i t e m > < k e y > < s t r i n g > V a l o r < / s t r i n g > < / k e y > < v a l u e > < i n t > 4 < / i n t > < / v a l u e > < / i t e m > < i t e m > < k e y > < s t r i n g > f e c h a   ( a � o ) < / s t r i n g > < / k e y > < v a l u e > < i n t > 5 < / i n t > < / v a l u e > < / i t e m > < i t e m > < k e y > < s t r i n g > f e c h a   ( t r i m e s t r e ) < / s t r i n g > < / k e y > < v a l u e > < i n t > 6 < / i n t > < / v a l u e > < / i t e m > < i t e m > < k e y > < s t r i n g > f e c h a   ( � n d i c e   d e   m e s e s ) < / s t r i n g > < / k e y > < v a l u e > < i n t > 7 < / i n t > < / v a l u e > < / i t e m > < i t e m > < k e y > < s t r i n g > f e c h a   ( m e s ) < / s t r i n g > < / k e y > < v a l u e > < i n t > 8 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23.xml>��< ? x m l   v e r s i o n = " 1 . 0 "   e n c o d i n g = " U T F - 1 6 " ? > < G e m i n i   x m l n s = " h t t p : / / g e m i n i / p i v o t c u s t o m i z a t i o n / 1 2 7 1 d c e e - a 0 d a - 4 e 2 5 - b 4 d 0 - e 2 a 8 f 5 d 1 c 9 8 c " > < C u s t o m C o n t e n t > < ! [ C D A T A [ < ? x m l   v e r s i o n = " 1 . 0 "   e n c o d i n g = " u t f - 1 6 " ? > < S e t t i n g s > < C a l c u l a t e d F i e l d s > < i t e m > < M e a s u r e N a m e > A c t i v o   T o t a l < / M e a s u r e N a m e > < D i s p l a y N a m e > A c t i v o   T o t a l < / D i s p l a y N a m e > < V i s i b l e > F a l s e < / V i s i b l e > < / i t e m > < i t e m > < M e a s u r e N a m e > P a s i v o   T o t a l < / M e a s u r e N a m e > < D i s p l a y N a m e > P a s i v o   T o t a l < / D i s p l a y N a m e > < V i s i b l e > T r u e < / V i s i b l e > < / i t e m > < i t e m > < M e a s u r e N a m e > P a t r i m o n i o   T o t a l < / M e a s u r e N a m e > < D i s p l a y N a m e > P a t r i m o n i o   T o t a l < / D i s p l a y N a m e > < V i s i b l e > T r u e < / V i s i b l e > < / i t e m > < i t e m > < M e a s u r e N a m e > R a z � n   d e   D e u d a < / M e a s u r e N a m e > < D i s p l a y N a m e > R a z � n   d e   D e u d a < / D i s p l a y N a m e > < V i s i b l e > F a l s e < / V i s i b l e > < / i t e m > < i t e m > < M e a s u r e N a m e > C a j a   y   E q u i v a l e n t e < / M e a s u r e N a m e > < D i s p l a y N a m e > C a j a   y   E q u i v a l e n t e < / D i s p l a y N a m e > < V i s i b l e > F a l s e < / V i s i b l e > < / i t e m > < i t e m > < M e a s u r e N a m e > A c t i v o   C o r r i e n t e < / M e a s u r e N a m e > < D i s p l a y N a m e > A c t i v o   C o r r i e n t e < / D i s p l a y N a m e > < V i s i b l e > F a l s e < / V i s i b l e > < / i t e m > < i t e m > < M e a s u r e N a m e > A c t i v o   n o   C o r r i e n t e < / M e a s u r e N a m e > < D i s p l a y N a m e > A c t i v o   n o   C o r r i e n t e < / D i s p l a y N a m e > < V i s i b l e > F a l s e < / V i s i b l e > < / i t e m > < i t e m > < M e a s u r e N a m e > P a s i v o   C o r r i e n t e < / M e a s u r e N a m e > < D i s p l a y N a m e > P a s i v o   C o r r i e n t e < / D i s p l a y N a m e > < V i s i b l e > F a l s e < / V i s i b l e > < / i t e m > < i t e m > < M e a s u r e N a m e > P a s i v o   n o   C o r r i e n t e < / M e a s u r e N a m e > < D i s p l a y N a m e > P a s i v o   n o   C o r r i e n t e < / D i s p l a y N a m e > < V i s i b l e > F a l s e < / V i s i b l e > < / i t e m > < i t e m > < M e a s u r e N a m e > L i q u i d e z   I n m e d i a t a < / M e a s u r e N a m e > < D i s p l a y N a m e > L i q u i d e z   I n m e d i a t a < / D i s p l a y N a m e > < V i s i b l e > F a l s e < / V i s i b l e > < / i t e m > < i t e m > < M e a s u r e N a m e > R a z � n   C o r r i e n t e < / M e a s u r e N a m e > < D i s p l a y N a m e > R a z � n   C o r r i e n t e < / D i s p l a y N a m e > < V i s i b l e > F a l s e < / V i s i b l e > < / i t e m > < / C a l c u l a t e d F i e l d s > < S A H o s t H a s h > 0 < / S A H o s t H a s h > < G e m i n i F i e l d L i s t V i s i b l e > T r u e < / G e m i n i F i e l d L i s t V i s i b l e > < / S e t t i n g s > ] ] > < / C u s t o m C o n t e n t > < / G e m i n i > 
</file>

<file path=customXml/item24.xml>��< ? x m l   v e r s i o n = " 1 . 0 "   e n c o d i n g = " U T F - 1 6 " ? > < G e m i n i   x m l n s = " h t t p : / / g e m i n i / p i v o t c u s t o m i z a t i o n / 2 1 7 a a 6 b 6 - b d d d - 4 8 0 5 - 9 5 2 f - 1 2 1 d a 2 7 7 1 9 8 4 " > < C u s t o m C o n t e n t > < ! [ C D A T A [ < ? x m l   v e r s i o n = " 1 . 0 "   e n c o d i n g = " u t f - 1 6 " ? > < S e t t i n g s > < C a l c u l a t e d F i e l d s > < i t e m > < M e a s u r e N a m e > A c t i v o   T o t a l < / M e a s u r e N a m e > < D i s p l a y N a m e > A c t i v o   T o t a l < / D i s p l a y N a m e > < V i s i b l e > F a l s e < / V i s i b l e > < / i t e m > < i t e m > < M e a s u r e N a m e > P a s i v o   T o t a l < / M e a s u r e N a m e > < D i s p l a y N a m e > P a s i v o   T o t a l < / D i s p l a y N a m e > < V i s i b l e > T r u e < / V i s i b l e > < / i t e m > < i t e m > < M e a s u r e N a m e > P a t r i m o n i o   T o t a l < / M e a s u r e N a m e > < D i s p l a y N a m e > P a t r i m o n i o   T o t a l < / D i s p l a y N a m e > < V i s i b l e > T r u e < / V i s i b l e > < / i t e m > < i t e m > < M e a s u r e N a m e > R a z � n   d e   D e u d a < / M e a s u r e N a m e > < D i s p l a y N a m e > R a z � n   d e   D e u d a < / D i s p l a y N a m e > < V i s i b l e > F a l s e < / V i s i b l e > < / i t e m > < i t e m > < M e a s u r e N a m e > C a j a   y   E q u i v a l e n t e < / M e a s u r e N a m e > < D i s p l a y N a m e > C a j a   y   E q u i v a l e n t e < / D i s p l a y N a m e > < V i s i b l e > F a l s e < / V i s i b l e > < / i t e m > < i t e m > < M e a s u r e N a m e > A c t i v o   C o r r i e n t e < / M e a s u r e N a m e > < D i s p l a y N a m e > A c t i v o   C o r r i e n t e < / D i s p l a y N a m e > < V i s i b l e > F a l s e < / V i s i b l e > < / i t e m > < i t e m > < M e a s u r e N a m e > A c t i v o   n o   C o r r i e n t e < / M e a s u r e N a m e > < D i s p l a y N a m e > A c t i v o   n o   C o r r i e n t e < / D i s p l a y N a m e > < V i s i b l e > F a l s e < / V i s i b l e > < / i t e m > < i t e m > < M e a s u r e N a m e > P a s i v o   C o r r i e n t e < / M e a s u r e N a m e > < D i s p l a y N a m e > P a s i v o   C o r r i e n t e < / D i s p l a y N a m e > < V i s i b l e > F a l s e < / V i s i b l e > < / i t e m > < i t e m > < M e a s u r e N a m e > P a s i v o   n o   C o r r i e n t e < / M e a s u r e N a m e > < D i s p l a y N a m e > P a s i v o   n o   C o r r i e n t e < / D i s p l a y N a m e > < V i s i b l e > F a l s e < / V i s i b l e > < / i t e m > < i t e m > < M e a s u r e N a m e > L i q u i d e z   I n m e d i a t a < / M e a s u r e N a m e > < D i s p l a y N a m e > L i q u i d e z   I n m e d i a t a < / D i s p l a y N a m e > < V i s i b l e > F a l s e < / V i s i b l e > < / i t e m > < i t e m > < M e a s u r e N a m e > R a z � n   C o r r i e n t e < / M e a s u r e N a m e > < D i s p l a y N a m e > R a z � n   C o r r i e n t e < / D i s p l a y N a m e > < V i s i b l e > F a l s e < / V i s i b l e > < / i t e m > < / C a l c u l a t e d F i e l d s > < S A H o s t H a s h > 0 < / S A H o s t H a s h > < G e m i n i F i e l d L i s t V i s i b l e > T r u e < / G e m i n i F i e l d L i s t V i s i b l e > < / S e t t i n g s > ] ] > < / C u s t o m C o n t e n t > < / G e m i n i > 
</file>

<file path=customXml/item25.xml>��< ? x m l   v e r s i o n = " 1 . 0 "   e n c o d i n g = " U T F - 1 6 " ? > < G e m i n i   x m l n s = " h t t p : / / g e m i n i / p i v o t c u s t o m i z a t i o n / 5 8 2 b 7 6 0 d - e 1 a 7 - 4 4 0 9 - 9 c a f - f f 1 a a 6 e 9 b f 4 f " > < C u s t o m C o n t e n t > < ! [ C D A T A [ < ? x m l   v e r s i o n = " 1 . 0 "   e n c o d i n g = " u t f - 1 6 " ? > < S e t t i n g s > < C a l c u l a t e d F i e l d s > < i t e m > < M e a s u r e N a m e > A c t i v o   T o t a l < / M e a s u r e N a m e > < D i s p l a y N a m e > A c t i v o   T o t a l < / D i s p l a y N a m e > < V i s i b l e > F a l s e < / V i s i b l e > < / i t e m > < i t e m > < M e a s u r e N a m e > P a s i v o   T o t a l < / M e a s u r e N a m e > < D i s p l a y N a m e > P a s i v o   T o t a l < / D i s p l a y N a m e > < V i s i b l e > F a l s e < / V i s i b l e > < / i t e m > < i t e m > < M e a s u r e N a m e > P a t r i m o n i o   T o t a l < / M e a s u r e N a m e > < D i s p l a y N a m e > P a t r i m o n i o   T o t a l < / D i s p l a y N a m e > < V i s i b l e > F a l s e < / V i s i b l e > < / i t e m > < i t e m > < M e a s u r e N a m e > R a z � n   d e   D e u d a < / M e a s u r e N a m e > < D i s p l a y N a m e > R a z � n   d e   D e u d a < / D i s p l a y N a m e > < V i s i b l e > F a l s e < / V i s i b l e > < / i t e m > < i t e m > < M e a s u r e N a m e > C a j a   y   E q u i v a l e n t e < / M e a s u r e N a m e > < D i s p l a y N a m e > C a j a   y   E q u i v a l e n t e < / D i s p l a y N a m e > < V i s i b l e > F a l s e < / V i s i b l e > < / i t e m > < i t e m > < M e a s u r e N a m e > A c t i v o   C o r r i e n t e < / M e a s u r e N a m e > < D i s p l a y N a m e > A c t i v o   C o r r i e n t e < / D i s p l a y N a m e > < V i s i b l e > F a l s e < / V i s i b l e > < / i t e m > < i t e m > < M e a s u r e N a m e > A c t i v o   n o   C o r r i e n t e < / M e a s u r e N a m e > < D i s p l a y N a m e > A c t i v o   n o   C o r r i e n t e < / D i s p l a y N a m e > < V i s i b l e > F a l s e < / V i s i b l e > < / i t e m > < i t e m > < M e a s u r e N a m e > P a s i v o   C o r r i e n t e < / M e a s u r e N a m e > < D i s p l a y N a m e > P a s i v o   C o r r i e n t e < / D i s p l a y N a m e > < V i s i b l e > F a l s e < / V i s i b l e > < / i t e m > < i t e m > < M e a s u r e N a m e > P a s i v o   n o   C o r r i e n t e < / M e a s u r e N a m e > < D i s p l a y N a m e > P a s i v o   n o   C o r r i e n t e < / D i s p l a y N a m e > < V i s i b l e > F a l s e < / V i s i b l e > < / i t e m > < i t e m > < M e a s u r e N a m e > L i q u i d e z   I n m e d i a t a < / M e a s u r e N a m e > < D i s p l a y N a m e > L i q u i d e z   I n m e d i a t a < / D i s p l a y N a m e > < V i s i b l e > F a l s e < / V i s i b l e > < / i t e m > < i t e m > < M e a s u r e N a m e > R a z � n   C o r r i e n t e < / M e a s u r e N a m e > < D i s p l a y N a m e > R a z � n   C o r r i e n t e < / D i s p l a y N a m e > < V i s i b l e > F a l s e < / V i s i b l e > < / i t e m > < / C a l c u l a t e d F i e l d s > < S A H o s t H a s h > 0 < / S A H o s t H a s h > < G e m i n i F i e l d L i s t V i s i b l e > T r u e < / G e m i n i F i e l d L i s t V i s i b l e > < / S e t t i n g s > ] ] > < / C u s t o m C o n t e n t > < / G e m i n i > 
</file>

<file path=customXml/item26.xml>��< ? x m l   v e r s i o n = " 1 . 0 "   e n c o d i n g = " U T F - 1 6 " ? > < G e m i n i   x m l n s = " h t t p : / / g e m i n i / p i v o t c u s t o m i z a t i o n / 1 1 7 a 2 c 8 e - 4 8 d d - 4 9 b 3 - 8 c 3 f - 3 2 e 9 f f 4 a 7 9 a 9 " > < C u s t o m C o n t e n t > < ! [ C D A T A [ < ? x m l   v e r s i o n = " 1 . 0 "   e n c o d i n g = " u t f - 1 6 " ? > < S e t t i n g s > < C a l c u l a t e d F i e l d s > < i t e m > < M e a s u r e N a m e > A c t i v o   T o t a l < / M e a s u r e N a m e > < D i s p l a y N a m e > A c t i v o   T o t a l < / D i s p l a y N a m e > < V i s i b l e > F a l s e < / V i s i b l e > < / i t e m > < i t e m > < M e a s u r e N a m e > P a s i v o   T o t a l < / M e a s u r e N a m e > < D i s p l a y N a m e > P a s i v o   T o t a l < / D i s p l a y N a m e > < V i s i b l e > F a l s e < / V i s i b l e > < / i t e m > < i t e m > < M e a s u r e N a m e > P a t r i m o n i o   T o t a l < / M e a s u r e N a m e > < D i s p l a y N a m e > P a t r i m o n i o   T o t a l < / D i s p l a y N a m e > < V i s i b l e > F a l s e < / V i s i b l e > < / i t e m > < i t e m > < M e a s u r e N a m e > R a z � n   d e   D e u d a < / M e a s u r e N a m e > < D i s p l a y N a m e > R a z � n   d e   D e u d a < / D i s p l a y N a m e > < V i s i b l e > F a l s e < / V i s i b l e > < / i t e m > < i t e m > < M e a s u r e N a m e > C a j a   y   E q u i v a l e n t e < / M e a s u r e N a m e > < D i s p l a y N a m e > C a j a   y   E q u i v a l e n t e < / D i s p l a y N a m e > < V i s i b l e > F a l s e < / V i s i b l e > < / i t e m > < i t e m > < M e a s u r e N a m e > A c t i v o   C o r r i e n t e < / M e a s u r e N a m e > < D i s p l a y N a m e > A c t i v o   C o r r i e n t e < / D i s p l a y N a m e > < V i s i b l e > F a l s e < / V i s i b l e > < / i t e m > < i t e m > < M e a s u r e N a m e > A c t i v o   n o   C o r r i e n t e < / M e a s u r e N a m e > < D i s p l a y N a m e > A c t i v o   n o   C o r r i e n t e < / D i s p l a y N a m e > < V i s i b l e > F a l s e < / V i s i b l e > < / i t e m > < i t e m > < M e a s u r e N a m e > P a s i v o   C o r r i e n t e < / M e a s u r e N a m e > < D i s p l a y N a m e > P a s i v o   C o r r i e n t e < / D i s p l a y N a m e > < V i s i b l e > F a l s e < / V i s i b l e > < / i t e m > < i t e m > < M e a s u r e N a m e > P a s i v o   n o   C o r r i e n t e < / M e a s u r e N a m e > < D i s p l a y N a m e > P a s i v o   n o   C o r r i e n t e < / D i s p l a y N a m e > < V i s i b l e > F a l s e < / V i s i b l e > < / i t e m > < i t e m > < M e a s u r e N a m e > L i q u i d e z   I n m e d i a t a < / M e a s u r e N a m e > < D i s p l a y N a m e > L i q u i d e z   I n m e d i a t a < / D i s p l a y N a m e > < V i s i b l e > F a l s e < / V i s i b l e > < / i t e m > < i t e m > < M e a s u r e N a m e > R a z � n   C o r r i e n t e < / M e a s u r e N a m e > < D i s p l a y N a m e > R a z � n   C o r r i e n t e < / D i s p l a y N a m e > < V i s i b l e > F a l s e < / V i s i b l e > < / i t e m > < / C a l c u l a t e d F i e l d s > < S A H o s t H a s h > 0 < / S A H o s t H a s h > < G e m i n i F i e l d L i s t V i s i b l e > T r u e < / G e m i n i F i e l d L i s t V i s i b l e > < / S e t t i n g s > ] ] > < / C u s t o m C o n t e n t > < / G e m i n i > 
</file>

<file path=customXml/item27.xml>��< ? x m l   v e r s i o n = " 1 . 0 "   e n c o d i n g = " U T F - 1 6 " ? > < G e m i n i   x m l n s = " h t t p : / / g e m i n i / p i v o t c u s t o m i z a t i o n / f 2 4 4 8 8 d 1 - 2 7 1 a - 4 2 4 7 - a b 8 e - c 9 7 c c f 8 8 0 e e 9 " > < C u s t o m C o n t e n t > < ! [ C D A T A [ < ? x m l   v e r s i o n = " 1 . 0 "   e n c o d i n g = " u t f - 1 6 " ? > < S e t t i n g s > < C a l c u l a t e d F i e l d s > < i t e m > < M e a s u r e N a m e > A c t i v o   T o t a l < / M e a s u r e N a m e > < D i s p l a y N a m e > A c t i v o   T o t a l < / D i s p l a y N a m e > < V i s i b l e > F a l s e < / V i s i b l e > < / i t e m > < i t e m > < M e a s u r e N a m e > P a s i v o   T o t a l < / M e a s u r e N a m e > < D i s p l a y N a m e > P a s i v o   T o t a l < / D i s p l a y N a m e > < V i s i b l e > T r u e < / V i s i b l e > < / i t e m > < i t e m > < M e a s u r e N a m e > P a t r i m o n i o   T o t a l < / M e a s u r e N a m e > < D i s p l a y N a m e > P a t r i m o n i o   T o t a l < / D i s p l a y N a m e > < V i s i b l e > T r u e < / V i s i b l e > < / i t e m > < i t e m > < M e a s u r e N a m e > R a z � n   d e   D e u d a < / M e a s u r e N a m e > < D i s p l a y N a m e > R a z � n   d e   D e u d a < / D i s p l a y N a m e > < V i s i b l e > F a l s e < / V i s i b l e > < / i t e m > < i t e m > < M e a s u r e N a m e > C a j a   y   E q u i v a l e n t e < / M e a s u r e N a m e > < D i s p l a y N a m e > C a j a   y   E q u i v a l e n t e < / D i s p l a y N a m e > < V i s i b l e > F a l s e < / V i s i b l e > < / i t e m > < i t e m > < M e a s u r e N a m e > A c t i v o   C o r r i e n t e < / M e a s u r e N a m e > < D i s p l a y N a m e > A c t i v o   C o r r i e n t e < / D i s p l a y N a m e > < V i s i b l e > F a l s e < / V i s i b l e > < / i t e m > < i t e m > < M e a s u r e N a m e > A c t i v o   n o   C o r r i e n t e < / M e a s u r e N a m e > < D i s p l a y N a m e > A c t i v o   n o   C o r r i e n t e < / D i s p l a y N a m e > < V i s i b l e > F a l s e < / V i s i b l e > < / i t e m > < i t e m > < M e a s u r e N a m e > P a s i v o   C o r r i e n t e < / M e a s u r e N a m e > < D i s p l a y N a m e > P a s i v o   C o r r i e n t e < / D i s p l a y N a m e > < V i s i b l e > F a l s e < / V i s i b l e > < / i t e m > < i t e m > < M e a s u r e N a m e > P a s i v o   n o   C o r r i e n t e < / M e a s u r e N a m e > < D i s p l a y N a m e > P a s i v o   n o   C o r r i e n t e < / D i s p l a y N a m e > < V i s i b l e > F a l s e < / V i s i b l e > < / i t e m > < i t e m > < M e a s u r e N a m e > L i q u i d e z   I n m e d i a t a < / M e a s u r e N a m e > < D i s p l a y N a m e > L i q u i d e z   I n m e d i a t a < / D i s p l a y N a m e > < V i s i b l e > F a l s e < / V i s i b l e > < / i t e m > < i t e m > < M e a s u r e N a m e > R a z � n   C o r r i e n t e < / M e a s u r e N a m e > < D i s p l a y N a m e > R a z � n   C o r r i e n t e < / D i s p l a y N a m e > < V i s i b l e > F a l s e < / V i s i b l e > < / i t e m > < / C a l c u l a t e d F i e l d s > < S A H o s t H a s h > 0 < / S A H o s t H a s h > < G e m i n i F i e l d L i s t V i s i b l e > T r u e < / G e m i n i F i e l d L i s t V i s i b l e > < / S e t t i n g s > ] ] > < / C u s t o m C o n t e n t > < / G e m i n i > 
</file>

<file path=customXml/item28.xml>��< ? x m l   v e r s i o n = " 1 . 0 "   e n c o d i n g = " U T F - 1 6 " ? > < G e m i n i   x m l n s = " h t t p : / / g e m i n i / p i v o t c u s t o m i z a t i o n / S a n d b o x N o n E m p t y " > < C u s t o m C o n t e n t > < ! [ C D A T A [ 1 ] ] > < / C u s t o m C o n t e n t > < / G e m i n i > 
</file>

<file path=customXml/item29.xml>��< ? x m l   v e r s i o n = " 1 . 0 "   e n c o d i n g = " U T F - 1 6 " ? > < G e m i n i   x m l n s = " h t t p : / / g e m i n i / p i v o t c u s t o m i z a t i o n / 6 3 8 1 e 7 1 a - 9 8 d 2 - 4 0 b 4 - 8 f 4 b - d b 2 e 6 b 7 4 f e a 3 " > < C u s t o m C o n t e n t > < ! [ C D A T A [ < ? x m l   v e r s i o n = " 1 . 0 "   e n c o d i n g = " u t f - 1 6 " ? > < S e t t i n g s > < C a l c u l a t e d F i e l d s > < i t e m > < M e a s u r e N a m e > A c t i v o   T o t a l < / M e a s u r e N a m e > < D i s p l a y N a m e > A c t i v o   T o t a l < / D i s p l a y N a m e > < V i s i b l e > F a l s e < / V i s i b l e > < / i t e m > < i t e m > < M e a s u r e N a m e > P a s i v o   T o t a l < / M e a s u r e N a m e > < D i s p l a y N a m e > P a s i v o   T o t a l < / D i s p l a y N a m e > < V i s i b l e > F a l s e < / V i s i b l e > < / i t e m > < i t e m > < M e a s u r e N a m e > P a t r i m o n i o   T o t a l < / M e a s u r e N a m e > < D i s p l a y N a m e > P a t r i m o n i o   T o t a l < / D i s p l a y N a m e > < V i s i b l e > F a l s e < / V i s i b l e > < / i t e m > < i t e m > < M e a s u r e N a m e > R a z � n   d e   D e u d a < / M e a s u r e N a m e > < D i s p l a y N a m e > R a z � n   d e   D e u d a < / D i s p l a y N a m e > < V i s i b l e > F a l s e < / V i s i b l e > < / i t e m > < i t e m > < M e a s u r e N a m e > C a j a   y   E q u i v a l e n t e < / M e a s u r e N a m e > < D i s p l a y N a m e > C a j a   y   E q u i v a l e n t e < / D i s p l a y N a m e > < V i s i b l e > F a l s e < / V i s i b l e > < / i t e m > < i t e m > < M e a s u r e N a m e > A c t i v o   C o r r i e n t e < / M e a s u r e N a m e > < D i s p l a y N a m e > A c t i v o   C o r r i e n t e < / D i s p l a y N a m e > < V i s i b l e > F a l s e < / V i s i b l e > < / i t e m > < i t e m > < M e a s u r e N a m e > A c t i v o   n o   C o r r i e n t e < / M e a s u r e N a m e > < D i s p l a y N a m e > A c t i v o   n o   C o r r i e n t e < / D i s p l a y N a m e > < V i s i b l e > F a l s e < / V i s i b l e > < / i t e m > < i t e m > < M e a s u r e N a m e > P a s i v o   C o r r i e n t e < / M e a s u r e N a m e > < D i s p l a y N a m e > P a s i v o   C o r r i e n t e < / D i s p l a y N a m e > < V i s i b l e > F a l s e < / V i s i b l e > < / i t e m > < i t e m > < M e a s u r e N a m e > P a s i v o   n o   C o r r i e n t e < / M e a s u r e N a m e > < D i s p l a y N a m e > P a s i v o   n o   C o r r i e n t e < / D i s p l a y N a m e > < V i s i b l e > F a l s e < / V i s i b l e > < / i t e m > < i t e m > < M e a s u r e N a m e > L i q u i d e z   I n m e d i a t a < / M e a s u r e N a m e > < D i s p l a y N a m e > L i q u i d e z   I n m e d i a t a < / D i s p l a y N a m e > < V i s i b l e > F a l s e < / V i s i b l e > < / i t e m > < i t e m > < M e a s u r e N a m e > R a z � n   C o r r i e n t e < / M e a s u r e N a m e > < D i s p l a y N a m e > R a z � n   C o r r i e n t e < / D i s p l a y N a m e > < V i s i b l e > F a l s e < / V i s i b l e > < / i t e m > < / C a l c u l a t e d F i e l d s > < S A H o s t H a s h > 0 < / S A H o s t H a s h > < G e m i n i F i e l d L i s t V i s i b l e > T r u e < / G e m i n i F i e l d L i s t V i s i b l e > < / S e t t i n g s > ] ] > < / C u s t o m C o n t e n t > < / G e m i n i > 
</file>

<file path=customXml/item3.xml>��< ? x m l   v e r s i o n = " 1 . 0 "   e n c o d i n g = " U T F - 1 6 " ? > < G e m i n i   x m l n s = " h t t p : / / g e m i n i / p i v o t c u s t o m i z a t i o n / C l i e n t W i n d o w X M L " > < C u s t o m C o n t e n t > < ! [ C D A T A [ M E D I D A S ] ] > < / C u s t o m C o n t e n t > < / G e m i n i > 
</file>

<file path=customXml/item30.xml>��< ? x m l   v e r s i o n = " 1 . 0 "   e n c o d i n g = " U T F - 1 6 " ? > < G e m i n i   x m l n s = " h t t p : / / g e m i n i / p i v o t c u s t o m i z a t i o n / 6 a 1 5 e f 1 c - c f 1 1 - 4 1 0 6 - b 7 2 7 - 0 e e 3 0 1 7 a e 7 c 5 " > < C u s t o m C o n t e n t > < ! [ C D A T A [ < ? x m l   v e r s i o n = " 1 . 0 "   e n c o d i n g = " u t f - 1 6 " ? > < S e t t i n g s > < C a l c u l a t e d F i e l d s > < i t e m > < M e a s u r e N a m e > A c t i v o   T o t a l < / M e a s u r e N a m e > < D i s p l a y N a m e > A c t i v o   T o t a l < / D i s p l a y N a m e > < V i s i b l e > F a l s e < / V i s i b l e > < / i t e m > < / C a l c u l a t e d F i e l d s > < S A H o s t H a s h > 0 < / S A H o s t H a s h > < G e m i n i F i e l d L i s t V i s i b l e > T r u e < / G e m i n i F i e l d L i s t V i s i b l e > < / S e t t i n g s > ] ] > < / C u s t o m C o n t e n t > < / G e m i n i > 
</file>

<file path=customXml/item31.xml>��< ? x m l   v e r s i o n = " 1 . 0 "   e n c o d i n g = " U T F - 1 6 " ? > < G e m i n i   x m l n s = " h t t p : / / g e m i n i / p i v o t c u s t o m i z a t i o n / 9 8 7 f c f 5 f - 3 5 0 f - 4 2 3 2 - b d c f - a 5 2 6 5 0 e d f 7 7 c " > < C u s t o m C o n t e n t > < ! [ C D A T A [ < ? x m l   v e r s i o n = " 1 . 0 "   e n c o d i n g = " u t f - 1 6 " ? > < S e t t i n g s > < C a l c u l a t e d F i e l d s > < i t e m > < M e a s u r e N a m e > A c t i v o   T o t a l < / M e a s u r e N a m e > < D i s p l a y N a m e > A c t i v o   T o t a l < / D i s p l a y N a m e > < V i s i b l e > F a l s e < / V i s i b l e > < / i t e m > < i t e m > < M e a s u r e N a m e > P a s i v o   T o t a l < / M e a s u r e N a m e > < D i s p l a y N a m e > P a s i v o   T o t a l < / D i s p l a y N a m e > < V i s i b l e > F a l s e < / V i s i b l e > < / i t e m > < i t e m > < M e a s u r e N a m e > P a t r i m o n i o   T o t a l < / M e a s u r e N a m e > < D i s p l a y N a m e > P a t r i m o n i o   T o t a l < / D i s p l a y N a m e > < V i s i b l e > F a l s e < / V i s i b l e > < / i t e m > < i t e m > < M e a s u r e N a m e > R a z � n   d e   D e u d a < / M e a s u r e N a m e > < D i s p l a y N a m e > R a z � n   d e   D e u d a < / D i s p l a y N a m e > < V i s i b l e > F a l s e < / V i s i b l e > < / i t e m > < i t e m > < M e a s u r e N a m e > C a j a   y   E q u i v a l e n t e < / M e a s u r e N a m e > < D i s p l a y N a m e > C a j a   y   E q u i v a l e n t e < / D i s p l a y N a m e > < V i s i b l e > F a l s e < / V i s i b l e > < / i t e m > < i t e m > < M e a s u r e N a m e > A c t i v o   C o r r i e n t e < / M e a s u r e N a m e > < D i s p l a y N a m e > A c t i v o   C o r r i e n t e < / D i s p l a y N a m e > < V i s i b l e > F a l s e < / V i s i b l e > < / i t e m > < i t e m > < M e a s u r e N a m e > A c t i v o   n o   C o r r i e n t e < / M e a s u r e N a m e > < D i s p l a y N a m e > A c t i v o   n o   C o r r i e n t e < / D i s p l a y N a m e > < V i s i b l e > F a l s e < / V i s i b l e > < / i t e m > < i t e m > < M e a s u r e N a m e > P a s i v o   C o r r i e n t e < / M e a s u r e N a m e > < D i s p l a y N a m e > P a s i v o   C o r r i e n t e < / D i s p l a y N a m e > < V i s i b l e > F a l s e < / V i s i b l e > < / i t e m > < i t e m > < M e a s u r e N a m e > P a s i v o   n o   C o r r i e n t e < / M e a s u r e N a m e > < D i s p l a y N a m e > P a s i v o   n o   C o r r i e n t e < / D i s p l a y N a m e > < V i s i b l e > F a l s e < / V i s i b l e > < / i t e m > < i t e m > < M e a s u r e N a m e > L i q u i d e z   I n m e d i a t a < / M e a s u r e N a m e > < D i s p l a y N a m e > L i q u i d e z   I n m e d i a t a < / D i s p l a y N a m e > < V i s i b l e > F a l s e < / V i s i b l e > < / i t e m > < i t e m > < M e a s u r e N a m e > R a z � n   C o r r i e n t e < / M e a s u r e N a m e > < D i s p l a y N a m e > R a z � n   C o r r i e n t e < / D i s p l a y N a m e > < V i s i b l e > F a l s e < / V i s i b l e > < / i t e m > < / C a l c u l a t e d F i e l d s > < S A H o s t H a s h > 0 < / S A H o s t H a s h > < G e m i n i F i e l d L i s t V i s i b l e > T r u e < / G e m i n i F i e l d L i s t V i s i b l e > < / S e t t i n g s > ] ] > < / C u s t o m C o n t e n t > < / G e m i n i > 
</file>

<file path=customXml/item32.xml>��< ? x m l   v e r s i o n = " 1 . 0 "   e n c o d i n g = " U T F - 1 6 " ? > < G e m i n i   x m l n s = " h t t p : / / g e m i n i / p i v o t c u s t o m i z a t i o n / 5 7 7 7 5 b 4 0 - 0 f c d - 4 a e 7 - 8 b a 1 - f 3 6 a d e d 3 0 5 c 2 " > < C u s t o m C o n t e n t > < ! [ C D A T A [ < ? x m l   v e r s i o n = " 1 . 0 "   e n c o d i n g = " u t f - 1 6 " ? > < S e t t i n g s > < C a l c u l a t e d F i e l d s > < i t e m > < M e a s u r e N a m e > A c t i v o   T o t a l < / M e a s u r e N a m e > < D i s p l a y N a m e > A c t i v o   T o t a l < / D i s p l a y N a m e > < V i s i b l e > F a l s e < / V i s i b l e > < / i t e m > < i t e m > < M e a s u r e N a m e > P a s i v o   T o t a l < / M e a s u r e N a m e > < D i s p l a y N a m e > P a s i v o   T o t a l < / D i s p l a y N a m e > < V i s i b l e > T r u e < / V i s i b l e > < / i t e m > < i t e m > < M e a s u r e N a m e > P a t r i m o n i o   T o t a l < / M e a s u r e N a m e > < D i s p l a y N a m e > P a t r i m o n i o   T o t a l < / D i s p l a y N a m e > < V i s i b l e > T r u e < / V i s i b l e > < / i t e m > < i t e m > < M e a s u r e N a m e > R a z � n   d e   D e u d a < / M e a s u r e N a m e > < D i s p l a y N a m e > R a z � n   d e   D e u d a < / D i s p l a y N a m e > < V i s i b l e > F a l s e < / V i s i b l e > < / i t e m > < i t e m > < M e a s u r e N a m e > C a j a   y   E q u i v a l e n t e < / M e a s u r e N a m e > < D i s p l a y N a m e > C a j a   y   E q u i v a l e n t e < / D i s p l a y N a m e > < V i s i b l e > F a l s e < / V i s i b l e > < / i t e m > < i t e m > < M e a s u r e N a m e > A c t i v o   C o r r i e n t e < / M e a s u r e N a m e > < D i s p l a y N a m e > A c t i v o   C o r r i e n t e < / D i s p l a y N a m e > < V i s i b l e > F a l s e < / V i s i b l e > < / i t e m > < i t e m > < M e a s u r e N a m e > A c t i v o   n o   C o r r i e n t e < / M e a s u r e N a m e > < D i s p l a y N a m e > A c t i v o   n o   C o r r i e n t e < / D i s p l a y N a m e > < V i s i b l e > F a l s e < / V i s i b l e > < / i t e m > < i t e m > < M e a s u r e N a m e > P a s i v o   C o r r i e n t e < / M e a s u r e N a m e > < D i s p l a y N a m e > P a s i v o   C o r r i e n t e < / D i s p l a y N a m e > < V i s i b l e > F a l s e < / V i s i b l e > < / i t e m > < i t e m > < M e a s u r e N a m e > P a s i v o   n o   C o r r i e n t e < / M e a s u r e N a m e > < D i s p l a y N a m e > P a s i v o   n o   C o r r i e n t e < / D i s p l a y N a m e > < V i s i b l e > F a l s e < / V i s i b l e > < / i t e m > < i t e m > < M e a s u r e N a m e > L i q u i d e z   I n m e d i a t a < / M e a s u r e N a m e > < D i s p l a y N a m e > L i q u i d e z   I n m e d i a t a < / D i s p l a y N a m e > < V i s i b l e > F a l s e < / V i s i b l e > < / i t e m > < i t e m > < M e a s u r e N a m e > R a z � n   C o r r i e n t e < / M e a s u r e N a m e > < D i s p l a y N a m e > R a z � n   C o r r i e n t e < / D i s p l a y N a m e > < V i s i b l e > F a l s e < / V i s i b l e > < / i t e m > < / C a l c u l a t e d F i e l d s > < S A H o s t H a s h > 0 < / S A H o s t H a s h > < G e m i n i F i e l d L i s t V i s i b l e > T r u e < / G e m i n i F i e l d L i s t V i s i b l e > < / S e t t i n g s > ] ] > < / C u s t o m C o n t e n t > < / G e m i n i > 
</file>

<file path=customXml/item33.xml>��< ? x m l   v e r s i o n = " 1 . 0 "   e n c o d i n g = " U T F - 1 6 " ? > < G e m i n i   x m l n s = " h t t p : / / g e m i n i / p i v o t c u s t o m i z a t i o n / T a b l e X M L _ M E D I D A S " > < C u s t o m C o n t e n t > < ! [ C D A T A [ < T a b l e W i d g e t G r i d S e r i a l i z a t i o n   x m l n s : x s d = " h t t p : / / w w w . w 3 . o r g / 2 0 0 1 / X M L S c h e m a "   x m l n s : x s i = " h t t p : / / w w w . w 3 . o r g / 2 0 0 1 / X M L S c h e m a - i n s t a n c e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 M E D I D A S < / s t r i n g > < / k e y > < v a l u e > < i n t > 3 0 8 < / i n t > < / v a l u e > < / i t e m > < / C o l u m n W i d t h s > < C o l u m n D i s p l a y I n d e x > < i t e m > < k e y > < s t r i n g > M E D I D A S < / s t r i n g > < / k e y > < v a l u e > < i n t > 0 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34.xml>��< ? x m l   v e r s i o n = " 1 . 0 "   e n c o d i n g = " U T F - 1 6 " ? > < G e m i n i   x m l n s = " h t t p : / / g e m i n i / p i v o t c u s t o m i z a t i o n / 1 e 8 c a f 0 2 - 5 5 d 5 - 4 e 0 7 - a 1 4 1 - a 3 e 9 3 4 b 8 5 5 e 7 " > < C u s t o m C o n t e n t > < ! [ C D A T A [ < ? x m l   v e r s i o n = " 1 . 0 "   e n c o d i n g = " u t f - 1 6 " ? > < S e t t i n g s > < C a l c u l a t e d F i e l d s > < i t e m > < M e a s u r e N a m e > A c t i v o   T o t a l < / M e a s u r e N a m e > < D i s p l a y N a m e > A c t i v o   T o t a l < / D i s p l a y N a m e > < V i s i b l e > F a l s e < / V i s i b l e > < / i t e m > < i t e m > < M e a s u r e N a m e > P a s i v o   T o t a l < / M e a s u r e N a m e > < D i s p l a y N a m e > P a s i v o   T o t a l < / D i s p l a y N a m e > < V i s i b l e > T r u e < / V i s i b l e > < / i t e m > < i t e m > < M e a s u r e N a m e > P a t r i m o n i o   T o t a l < / M e a s u r e N a m e > < D i s p l a y N a m e > P a t r i m o n i o   T o t a l < / D i s p l a y N a m e > < V i s i b l e > T r u e < / V i s i b l e > < / i t e m > < i t e m > < M e a s u r e N a m e > R a z � n   d e   D e u d a < / M e a s u r e N a m e > < D i s p l a y N a m e > R a z � n   d e   D e u d a < / D i s p l a y N a m e > < V i s i b l e > F a l s e < / V i s i b l e > < / i t e m > < i t e m > < M e a s u r e N a m e > C a j a   y   E q u i v a l e n t e < / M e a s u r e N a m e > < D i s p l a y N a m e > C a j a   y   E q u i v a l e n t e < / D i s p l a y N a m e > < V i s i b l e > F a l s e < / V i s i b l e > < / i t e m > < i t e m > < M e a s u r e N a m e > A c t i v o   C o r r i e n t e < / M e a s u r e N a m e > < D i s p l a y N a m e > A c t i v o   C o r r i e n t e < / D i s p l a y N a m e > < V i s i b l e > F a l s e < / V i s i b l e > < / i t e m > < i t e m > < M e a s u r e N a m e > A c t i v o   n o   C o r r i e n t e < / M e a s u r e N a m e > < D i s p l a y N a m e > A c t i v o   n o   C o r r i e n t e < / D i s p l a y N a m e > < V i s i b l e > F a l s e < / V i s i b l e > < / i t e m > < i t e m > < M e a s u r e N a m e > P a s i v o   C o r r i e n t e < / M e a s u r e N a m e > < D i s p l a y N a m e > P a s i v o   C o r r i e n t e < / D i s p l a y N a m e > < V i s i b l e > F a l s e < / V i s i b l e > < / i t e m > < i t e m > < M e a s u r e N a m e > P a s i v o   n o   C o r r i e n t e < / M e a s u r e N a m e > < D i s p l a y N a m e > P a s i v o   n o   C o r r i e n t e < / D i s p l a y N a m e > < V i s i b l e > F a l s e < / V i s i b l e > < / i t e m > < i t e m > < M e a s u r e N a m e > L i q u i d e z   I n m e d i a t a < / M e a s u r e N a m e > < D i s p l a y N a m e > L i q u i d e z   I n m e d i a t a < / D i s p l a y N a m e > < V i s i b l e > F a l s e < / V i s i b l e > < / i t e m > < i t e m > < M e a s u r e N a m e > R a z � n   C o r r i e n t e < / M e a s u r e N a m e > < D i s p l a y N a m e > R a z � n   C o r r i e n t e < / D i s p l a y N a m e > < V i s i b l e > F a l s e < / V i s i b l e > < / i t e m > < / C a l c u l a t e d F i e l d s > < S A H o s t H a s h > 0 < / S A H o s t H a s h > < G e m i n i F i e l d L i s t V i s i b l e > T r u e < / G e m i n i F i e l d L i s t V i s i b l e > < / S e t t i n g s > ] ] > < / C u s t o m C o n t e n t > < / G e m i n i > 
</file>

<file path=customXml/item35.xml>��< ? x m l   v e r s i o n = " 1 . 0 "   e n c o d i n g = " U T F - 1 6 " ? > < G e m i n i   x m l n s = " h t t p : / / g e m i n i / p i v o t c u s t o m i z a t i o n / d 7 b b 3 7 e c - 5 6 4 a - 4 5 f 7 - a 7 3 6 - 2 6 5 6 8 a b f 1 e 1 8 " > < C u s t o m C o n t e n t > < ! [ C D A T A [ < ? x m l   v e r s i o n = " 1 . 0 "   e n c o d i n g = " u t f - 1 6 " ? > < S e t t i n g s > < C a l c u l a t e d F i e l d s > < i t e m > < M e a s u r e N a m e > A c t i v o   T o t a l < / M e a s u r e N a m e > < D i s p l a y N a m e > A c t i v o   T o t a l < / D i s p l a y N a m e > < V i s i b l e > F a l s e < / V i s i b l e > < / i t e m > < i t e m > < M e a s u r e N a m e > P a s i v o   T o t a l < / M e a s u r e N a m e > < D i s p l a y N a m e > P a s i v o   T o t a l < / D i s p l a y N a m e > < V i s i b l e > F a l s e < / V i s i b l e > < / i t e m > < i t e m > < M e a s u r e N a m e > P a t r i m o n i o   T o t a l < / M e a s u r e N a m e > < D i s p l a y N a m e > P a t r i m o n i o   T o t a l < / D i s p l a y N a m e > < V i s i b l e > F a l s e < / V i s i b l e > < / i t e m > < i t e m > < M e a s u r e N a m e > R a z � n   d e   D e u d a < / M e a s u r e N a m e > < D i s p l a y N a m e > R a z � n   d e   D e u d a < / D i s p l a y N a m e > < V i s i b l e > F a l s e < / V i s i b l e > < / i t e m > < i t e m > < M e a s u r e N a m e > C a j a   y   E q u i v a l e n t e < / M e a s u r e N a m e > < D i s p l a y N a m e > C a j a   y   E q u i v a l e n t e < / D i s p l a y N a m e > < V i s i b l e > F a l s e < / V i s i b l e > < / i t e m > < i t e m > < M e a s u r e N a m e > A c t i v o   C o r r i e n t e < / M e a s u r e N a m e > < D i s p l a y N a m e > A c t i v o   C o r r i e n t e < / D i s p l a y N a m e > < V i s i b l e > F a l s e < / V i s i b l e > < / i t e m > < i t e m > < M e a s u r e N a m e > A c t i v o   n o   C o r r i e n t e < / M e a s u r e N a m e > < D i s p l a y N a m e > A c t i v o   n o   C o r r i e n t e < / D i s p l a y N a m e > < V i s i b l e > F a l s e < / V i s i b l e > < / i t e m > < i t e m > < M e a s u r e N a m e > P a s i v o   C o r r i e n t e < / M e a s u r e N a m e > < D i s p l a y N a m e > P a s i v o   C o r r i e n t e < / D i s p l a y N a m e > < V i s i b l e > F a l s e < / V i s i b l e > < / i t e m > < i t e m > < M e a s u r e N a m e > P a s i v o   n o   C o r r i e n t e < / M e a s u r e N a m e > < D i s p l a y N a m e > P a s i v o   n o   C o r r i e n t e < / D i s p l a y N a m e > < V i s i b l e > F a l s e < / V i s i b l e > < / i t e m > < i t e m > < M e a s u r e N a m e > L i q u i d e z   I n m e d i a t a < / M e a s u r e N a m e > < D i s p l a y N a m e > L i q u i d e z   I n m e d i a t a < / D i s p l a y N a m e > < V i s i b l e > F a l s e < / V i s i b l e > < / i t e m > < i t e m > < M e a s u r e N a m e > R a z � n   C o r r i e n t e < / M e a s u r e N a m e > < D i s p l a y N a m e > R a z � n   C o r r i e n t e < / D i s p l a y N a m e > < V i s i b l e > F a l s e < / V i s i b l e > < / i t e m > < / C a l c u l a t e d F i e l d s > < S A H o s t H a s h > 0 < / S A H o s t H a s h > < G e m i n i F i e l d L i s t V i s i b l e > T r u e < / G e m i n i F i e l d L i s t V i s i b l e > < / S e t t i n g s > ] ] > < / C u s t o m C o n t e n t > < / G e m i n i > 
</file>

<file path=customXml/item36.xml>��< ? x m l   v e r s i o n = " 1 . 0 "   e n c o d i n g = " U T F - 1 6 " ? > < G e m i n i   x m l n s = " h t t p : / / g e m i n i / p i v o t c u s t o m i z a t i o n / R e l a t i o n s h i p A u t o D e t e c t i o n E n a b l e d " > < C u s t o m C o n t e n t > < ! [ C D A T A [ T r u e ] ] > < / C u s t o m C o n t e n t > < / G e m i n i > 
</file>

<file path=customXml/item4.xml>��< ? x m l   v e r s i o n = " 1 . 0 "   e n c o d i n g = " u t f - 1 6 " ? > < D a t a M a s h u p   s q m i d = " d 9 0 e 8 4 5 8 - 7 e 6 e - 4 1 1 c - 9 c e b - 8 8 f 7 d 5 4 8 0 0 0 5 "   x m l n s = " h t t p : / / s c h e m a s . m i c r o s o f t . c o m / D a t a M a s h u p " > A A A A A A s F A A B Q S w M E F A A C A A g A M z Z N W 9 2 D z t u j A A A A 9 g A A A B I A H A B D b 2 5 m a W c v U G F j a 2 F n Z S 5 4 b W w g o h g A K K A U A A A A A A A A A A A A A A A A A A A A A A A A A A A A h Y 8 x D o I w G I W v Q r r T l u p A y E + J c Z X E a G J c m 1 K h A Y q h x X I 3 B 4 / k F c Q o 6 u b 4 v v c N 7 9 2 v N 8 j G t g k u q r e 6 M y m K M E W B M r I r t C l T N L h T G K O M w 1 b I W p Q q m G R j k 9 E W K a q c O y e E e O + x X + C u L w m j N C L H f L O X l W o F + s j 6 v x x q Y 5 0 w U i E O h 9 c Y z n C 0 j D G j 0 y Y g M 4 R c m 6 / A p u 7 Z / k B Y D 4 0 b e s W V D V c 7 I H M E 8 v 7 A H 1 B L A w Q U A A I A C A A z N k 1 b D 8 r p q 6 Q A A A D p A A A A E w A c A F t D b 2 5 0 Z W 5 0 X 1 R 5 c G V z X S 5 4 b W w g o h g A K K A U A A A A A A A A A A A A A A A A A A A A A A A A A A A A b Y 5 L D s I w D E S v E n m f u r B A C D V l A d y A C 0 T B / Y j m o 8 Z F 4 W w s O B J X I G 1 3 i K V n 5 n n m 8 3 p X x 2 Q H 8 a A x 9 t 4 p 2 B Q l C H L G 3 3 r X K p i 4 k X s 4 1 t X 1 G S i K H H V R Q c c c D o j R d G R 1 L H w g l 5 3 G j 1 Z z P s c W g z Z 3 3 R J u y 3 K H x j s m x 5 L n H 1 B X Z 2 r 0 N L C 4 p C y v t R k H c V p z c 5 U C p s S 4 y P i X s D 9 5 H c L Q G 8 3 Z x C R t l H Y h c R l e f w F Q S w M E F A A C A A g A M z Z N W 6 v P n + 0 G A g A A / w Q A A B M A H A B G b 3 J t d W x h c y 9 T Z W N 0 a W 9 u M S 5 t I K I Y A C i g F A A A A A A A A A A A A A A A A A A A A A A A A A A A A J V U y 2 7 a Q B T d I / E P V 9 M N S B Y p J O o m T S W K o K p U F e S Q d o F Q d e 2 5 w C j j G T Q e t 2 k Q / 9 J t 1 / 2 D 5 M d y j U N s H k l b b 6 y 5 j z n n 3 D k z K c V e W Q O X x b 9 9 X q / V a + k C H U n o 9 w e D b x K 9 T e E C N P l 6 D f g b O j U n w 5 H + T U y 6 1 c u c I + O / W n c d W X v d a K 4 m n z G h C 1 F 2 i + l 6 0 r P G c 9 k 0 K D Z 5 J X p W Z 4 l B i K 2 R K m Z o 1 I B z R 3 O U K H j 3 M U a a W l 0 p i 8 J G A R u A C K / e h 0 M Y j b q f R A C E 8 Q L U D M Z 0 4 1 s 5 B i q T N i Z h F j k 7 5 e I u q / p u R R P 8 g j l v l 0 A 6 p Z f a R p h W 2 x 6 X R R u v v F O J N Y o L n u S M 1 d J C j E m k U N q S / 9 i h S W f W J Y W K 8 c 8 l p Y 2 / i A 9 W K 7 F h w v o 8 N 4 B n l u s A V q K X 8 Q j x I H z 3 6 7 R 9 0 u 6 c d F 5 3 z j j 5 0 f g 3 Z 6 0 c a j 9 7 + m K 2 c 5 j d m X U J u m 7 u H 2 M K j q y T Z F h A W s o P N 0 F X F O X C d 8 c U 7 C E 8 y S 6 V 7 o v b l 7 M r o E J s 6 B 2 z i r f 0 e N K A J t M Y q / s / B i S B V A Y T d V s E S s p X Z s l n 7 Y d 8 8 h X e R 2 U e T O i A / z q 3 I L s l y v w m / A W 1 d e L I 9 H J 6 x i a R o y M m C h k v o Z L M f 0 r L / V Q l M a N 4 w d T W z 5 i 3 / a / u P c 4 6 R y s Q H h 3 D T w B V w Q Z K c + t M a V a x Y 5 Z L 0 v w I h f b H g V H a 2 5 u + v a L w 9 h 2 I D 2 j Q x C r f A o 2 E a m p 0 / 9 t J l e / e b N Z r y j y H f f 4 A U E s B A i 0 A F A A C A A g A M z Z N W 9 2 D z t u j A A A A 9 g A A A B I A A A A A A A A A A A A A A A A A A A A A A E N v b m Z p Z y 9 Q Y W N r Y W d l L n h t b F B L A Q I t A B Q A A g A I A D M 2 T V s P y u m r p A A A A O k A A A A T A A A A A A A A A A A A A A A A A O 8 A A A B b Q 2 9 u d G V u d F 9 U e X B l c 1 0 u e G 1 s U E s B A i 0 A F A A C A A g A M z Z N W 6 v P n + 0 G A g A A / w Q A A B M A A A A A A A A A A A A A A A A A 4 A E A A E Z v c m 1 1 b G F z L 1 N l Y 3 R p b 2 4 x L m 1 Q S w U G A A A A A A M A A w D C A A A A M w Q A A A A A E A E A A O + 7 v z w / e G 1 s I H Z l c n N p b 2 4 9 I j E u M C I g Z W 5 j b 2 R p b m c 9 I n V 0 Z i 0 4 I j 8 + P F B l c m 1 p c 3 N p b 2 5 M a X N 0 I H h t b G 5 z O n h z Z D 0 i a H R 0 c D o v L 3 d 3 d y 5 3 M y 5 v c m c v M j A w M S 9 Y T U x T Y 2 h l b W E i I H h t b G 5 z O n h z a T 0 i a H R 0 c D o v L 3 d 3 d y 5 3 M y 5 v c m c v M j A w M S 9 Y T U x T Y 2 h l b W E t a W 5 z d G F u Y 2 U i P j x D Y W 5 F d m F s d W F 0 Z U Z 1 d H V y Z V B h Y 2 t h Z 2 V z P m Z h b H N l P C 9 D Y W 5 F d m F s d W F 0 Z U Z 1 d H V y Z V B h Y 2 t h Z 2 V z P j x G a X J l d 2 F s b E V u Y W J s Z W Q + d H J 1 Z T w v R m l y Z X d h b G x F b m F i b G V k P j w v U G V y b W l z c 2 l v b k x p c 3 Q + K g 8 A A A A A A A A I D w A A 7 7 u / P D 9 4 b W w g d m V y c 2 l v b j 0 i M S 4 w I i B l b m N v Z G l u Z z 0 i d X R m L T g i P z 4 8 T G 9 j Y W x Q Y W N r Y W d l T W V 0 Y W R h d G F G a W x l I H h t b G 5 z O n h z Z D 0 i a H R 0 c D o v L 3 d 3 d y 5 3 M y 5 v c m c v M j A w M S 9 Y T U x T Y 2 h l b W E i I H h t b G 5 z O n h z a T 0 i a H R 0 c D o v L 3 d 3 d y 5 3 M y 5 v c m c v M j A w M S 9 Y T U x T Y 2 h l b W E t a W 5 z d G F u Y 2 U i P j x J d G V t c z 4 8 S X R l b T 4 8 S X R l b U x v Y 2 F 0 a W 9 u P j x J d G V t V H l w Z T 5 B b G x G b 3 J t d W x h c z w v S X R l b V R 5 c G U + P E l 0 Z W 1 Q Y X R o I C 8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V F R k Z f Z G F 0 b 3 M 8 L 0 l 0 Z W 1 Q Y X R o P j w v S X R l b U x v Y 2 F 0 a W 9 u P j x T d G F i b G V F b n R y a W V z P j x F b n R y e S B U e X B l P S J J c 1 B y a X Z h d G U i I F Z h b H V l P S J s M C I g L z 4 8 R W 5 0 c n k g V H l w Z T 0 i U X V l c n l J R C I g V m F s d W U 9 I n M x Y T J l M j B k Z S 0 3 M 2 Y 1 L T Q 2 M j I t O T k x O C 0 3 Z G R j O D c w M 2 Y 2 N z I i I C 8 + P E V u d H J 5 I F R 5 c G U 9 I k Z p b G x F b m F i b G V k I i B W Y W x 1 Z T 0 i b D A i I C 8 + P E V u d H J 5 I F R 5 c G U 9 I k Z p b G x P Y m p l Y 3 R U e X B l I i B W Y W x 1 Z T 0 i c 1 B p d m 9 0 V G F i b G U i I C 8 + P E V u d H J 5 I F R 5 c G U 9 I k Z p b G x U b 0 R h d G F N b 2 R l b E V u Y W J s Z W Q i I F Z h b H V l P S J s M S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T m F 2 a W d h d G l v b l N 0 Z X B O Y W 1 l I i B W Y W x 1 Z T 0 i c 0 5 h d m V n Y W N p w 7 N u I i A v P j x F b n R y e S B U e X B l P S J Q a X Z v d E 9 i a m V j d E 5 h b W U i I F Z h b H V l P S J z V E Q h T U V E I F J B W k 9 O I E R F I E R F V U R B I i A v P j x F b n R y e S B U e X B l P S J G a W x s Z W R D b 2 1 w b G V 0 Z V J l c 3 V s d F R v V 2 9 y a 3 N o Z W V 0 I i B W Y W x 1 Z T 0 i b D A i I C 8 + P E V u d H J 5 I F R 5 c G U 9 I k F k Z G V k V G 9 E Y X R h T W 9 k Z W w i I F Z h b H V l P S J s M S I g L z 4 8 R W 5 0 c n k g V H l w Z T 0 i R m l s b E N v d W 5 0 I i B W Y W x 1 Z T 0 i b D Y 5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1 L T E w L T E y V D I z O j U 4 O j U 5 L j Y 4 M D M y N z d a I i A v P j x F b n R y e S B U e X B l P S J G a W x s Q 2 9 s d W 1 u V H l w Z X M i I F Z h b H V l P S J z Q m d Z R 0 N R T T 0 i I C 8 + P E V u d H J 5 I F R 5 c G U 9 I k Z p b G x D b 2 x 1 b W 5 O Y W 1 l c y I g V m F s d W U 9 I n N b J n F 1 b 3 Q 7 U l V C U k 8 g U F B B T C Z x d W 9 0 O y w m c X V v d D t S d W J y b y Z x d W 9 0 O y w m c X V v d D t D d W V u d G E m c X V v d D s s J n F 1 b 3 Q 7 Z m V j a G E m c X V v d D s s J n F 1 b 3 Q 7 V m F s b 3 I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1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F R U Z G X 2 R h d G 9 z L 0 9 0 c m F z I G N v b H V t b m F z I G N v b i B h b n V s Y W N p w 7 N u I G R l I G R p b m F t a X p h Y 2 n D s 2 4 u e 1 J V Q l J P I F B Q Q U w s M H 0 m c X V v d D s s J n F 1 b 3 Q 7 U 2 V j d G l v b j E v R U V G R l 9 k Y X R v c y 9 P d H J h c y B j b 2 x 1 b W 5 h c y B j b 2 4 g Y W 5 1 b G F j a c O z b i B k Z S B k a W 5 h b W l 6 Y W N p w 7 N u L n t S d W J y b y w x f S Z x d W 9 0 O y w m c X V v d D t T Z W N 0 a W 9 u M S 9 F R U Z G X 2 R h d G 9 z L 0 9 0 c m F z I G N v b H V t b m F z I G N v b i B h b n V s Y W N p w 7 N u I G R l I G R p b m F t a X p h Y 2 n D s 2 4 u e 0 N 1 Z W 5 0 Y S w y f S Z x d W 9 0 O y w m c X V v d D t T Z W N 0 a W 9 u M S 9 F R U Z G X 2 R h d G 9 z L 1 R p c G 8 g Y 2 F t Y m l h Z G 8 x L n t m Z W N o Y S w z f S Z x d W 9 0 O y w m c X V v d D t T Z W N 0 a W 9 u M S 9 F R U Z G X 2 R h d G 9 z L 0 9 0 c m F z I G N v b H V t b m F z I G N v b i B h b n V s Y W N p w 7 N u I G R l I G R p b m F t a X p h Y 2 n D s 2 4 u e 1 Z h b G 9 y L D R 9 J n F 1 b 3 Q 7 X S w m c X V v d D t D b 2 x 1 b W 5 D b 3 V u d C Z x d W 9 0 O z o 1 L C Z x d W 9 0 O 0 t l e U N v b H V t b k 5 h b W V z J n F 1 b 3 Q 7 O l t d L C Z x d W 9 0 O 0 N v b H V t b k l k Z W 5 0 a X R p Z X M m c X V v d D s 6 W y Z x d W 9 0 O 1 N l Y 3 R p b 2 4 x L 0 V F R k Z f Z G F 0 b 3 M v T 3 R y Y X M g Y 2 9 s d W 1 u Y X M g Y 2 9 u I G F u d W x h Y 2 n D s 2 4 g Z G U g Z G l u Y W 1 p e m F j a c O z b i 5 7 U l V C U k 8 g U F B B T C w w f S Z x d W 9 0 O y w m c X V v d D t T Z W N 0 a W 9 u M S 9 F R U Z G X 2 R h d G 9 z L 0 9 0 c m F z I G N v b H V t b m F z I G N v b i B h b n V s Y W N p w 7 N u I G R l I G R p b m F t a X p h Y 2 n D s 2 4 u e 1 J 1 Y n J v L D F 9 J n F 1 b 3 Q 7 L C Z x d W 9 0 O 1 N l Y 3 R p b 2 4 x L 0 V F R k Z f Z G F 0 b 3 M v T 3 R y Y X M g Y 2 9 s d W 1 u Y X M g Y 2 9 u I G F u d W x h Y 2 n D s 2 4 g Z G U g Z G l u Y W 1 p e m F j a c O z b i 5 7 Q 3 V l b n R h L D J 9 J n F 1 b 3 Q 7 L C Z x d W 9 0 O 1 N l Y 3 R p b 2 4 x L 0 V F R k Z f Z G F 0 b 3 M v V G l w b y B j Y W 1 i a W F k b z E u e 2 Z l Y 2 h h L D N 9 J n F 1 b 3 Q 7 L C Z x d W 9 0 O 1 N l Y 3 R p b 2 4 x L 0 V F R k Z f Z G F 0 b 3 M v T 3 R y Y X M g Y 2 9 s d W 1 u Y X M g Y 2 9 u I G F u d W x h Y 2 n D s 2 4 g Z G U g Z G l u Y W 1 p e m F j a c O z b i 5 7 V m F s b 3 I s N H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0 V F R k Z f Z G F 0 b 3 M v T 3 J p Z 2 V u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R U V G R l 9 k Y X R v c y 9 D b 2 x 1 b W 5 h J T I w Y 2 9 u Z G l j a W 9 u Y W w l M j B h Z 3 J l Z 2 F k Y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V F R k Z f Z G F 0 b 3 M v V G l w b y U y M G N h b W J p Y W R v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R U V G R l 9 k Y X R v c y 9 D b 2 x 1 b W 5 h c y U y M H J l b 3 J k Z W 5 h Z G F z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R U V G R l 9 k Y X R v c y 9 P d H J h c y U y M G N v b H V t b m F z J T I w Y 2 9 u J T I w Y W 5 1 b G F j a S V D M y V C M 2 4 l M j B k Z S U y M G R p b m F t a X p h Y 2 k l Q z M l Q j N u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R U V G R l 9 k Y X R v c y 9 D b 2 x 1 b W 5 h c y U y M G N v b i U y M G 5 v b W J y Z S U y M G N h b W J p Y W R v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R U V G R l 9 k Y X R v c y 9 U a X B v J T I w Y 2 F t Y m l h Z G 8 x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R U V G R l 9 k Y X R v c y 9 G a W x h c y U y M G Z p b H R y Y W R h c z w v S X R l b V B h d G g + P C 9 J d G V t T G 9 j Y X R p b 2 4 + P F N 0 Y W J s Z U V u d H J p Z X M g L z 4 8 L 0 l 0 Z W 0 + P C 9 J d G V t c z 4 8 L 0 x v Y 2 F s U G F j a 2 F n Z U 1 l d G F k Y X R h R m l s Z T 4 W A A A A U E s F B g A A A A A A A A A A A A A A A A A A A A A A A C Y B A A A B A A A A 0 I y d 3 w E V 0 R G M e g D A T 8 K X 6 w E A A A B P w m 4 a s 5 H M R I w Q A W u 8 I / S h A A A A A A I A A A A A A B B m A A A A A Q A A I A A A A O a G M N M r T 3 D y 9 G n s F z y 9 q e 8 s e r 4 v F o u l F A j I R C 5 f 8 S b M A A A A A A 6 A A A A A A g A A I A A A A G s u P b Z D u 7 Z i I S r d e l W Y I A 6 o S S H q c v e B x X d O z n i G x c B 9 U A A A A P N A D / i u P f 5 p + V o O o A h i l V 2 4 F / C a g a y i + q 3 J R G 8 l 6 u 4 X g L H n V G q s W r t + f j U N D V R y D 9 F F 3 B z 6 P f 4 c E 6 5 5 I 2 h + J d U M T + n E V h Y 6 j Q j g F v c f Z p o Q Q A A A A L U w 1 H p 8 F Z q H Z i 6 1 R x o y t y u w J Z l t 9 7 Q O V i K A U 4 H 9 R z / N J P 3 0 3 q I J M f x 1 D R p p v P F I b z H O v U 9 2 c i f M D r k r F x 0 g D 8 w = < / D a t a M a s h u p > 
</file>

<file path=customXml/item5.xml>��< ? x m l   v e r s i o n = " 1 . 0 "   e n c o d i n g = " U T F - 1 6 " ? > < G e m i n i   x m l n s = " h t t p : / / g e m i n i / p i v o t c u s t o m i z a t i o n / S h o w I m p l i c i t M e a s u r e s " > < C u s t o m C o n t e n t > < ! [ C D A T A [ F a l s e ] ] > < / C u s t o m C o n t e n t > < / G e m i n i > 
</file>

<file path=customXml/item6.xml>��< ? x m l   v e r s i o n = " 1 . 0 "   e n c o d i n g = " U T F - 1 6 " ? > < G e m i n i   x m l n s = " h t t p : / / g e m i n i / p i v o t c u s t o m i z a t i o n / I s S a n d b o x E m b e d d e d " > < C u s t o m C o n t e n t > < ! [ C D A T A [ y e s ] ] > < / C u s t o m C o n t e n t > < / G e m i n i > 
</file>

<file path=customXml/item7.xml>��< ? x m l   v e r s i o n = " 1 . 0 "   e n c o d i n g = " U T F - 1 6 " ? > < G e m i n i   x m l n s = " h t t p : / / g e m i n i / p i v o t c u s t o m i z a t i o n / 2 d d 5 1 c 0 9 - 6 c 5 a - 4 f 8 0 - 9 c 2 1 - 3 d 7 7 2 1 6 4 e e 5 6 " > < C u s t o m C o n t e n t > < ! [ C D A T A [ < ? x m l   v e r s i o n = " 1 . 0 "   e n c o d i n g = " u t f - 1 6 " ? > < S e t t i n g s > < C a l c u l a t e d F i e l d s > < i t e m > < M e a s u r e N a m e > A c t i v o   T o t a l < / M e a s u r e N a m e > < D i s p l a y N a m e > A c t i v o   T o t a l < / D i s p l a y N a m e > < V i s i b l e > F a l s e < / V i s i b l e > < / i t e m > < i t e m > < M e a s u r e N a m e > P a s i v o   T o t a l < / M e a s u r e N a m e > < D i s p l a y N a m e > P a s i v o   T o t a l < / D i s p l a y N a m e > < V i s i b l e > T r u e < / V i s i b l e > < / i t e m > < i t e m > < M e a s u r e N a m e > P a t r i m o n i o   T o t a l < / M e a s u r e N a m e > < D i s p l a y N a m e > P a t r i m o n i o   T o t a l < / D i s p l a y N a m e > < V i s i b l e > T r u e < / V i s i b l e > < / i t e m > < i t e m > < M e a s u r e N a m e > R a z � n   d e   D e u d a < / M e a s u r e N a m e > < D i s p l a y N a m e > R a z � n   d e   D e u d a < / D i s p l a y N a m e > < V i s i b l e > F a l s e < / V i s i b l e > < / i t e m > < i t e m > < M e a s u r e N a m e > C a j a   y   E q u i v a l e n t e < / M e a s u r e N a m e > < D i s p l a y N a m e > C a j a   y   E q u i v a l e n t e < / D i s p l a y N a m e > < V i s i b l e > F a l s e < / V i s i b l e > < / i t e m > < i t e m > < M e a s u r e N a m e > A c t i v o   C o r r i e n t e < / M e a s u r e N a m e > < D i s p l a y N a m e > A c t i v o   C o r r i e n t e < / D i s p l a y N a m e > < V i s i b l e > F a l s e < / V i s i b l e > < / i t e m > < i t e m > < M e a s u r e N a m e > A c t i v o   n o   C o r r i e n t e < / M e a s u r e N a m e > < D i s p l a y N a m e > A c t i v o   n o   C o r r i e n t e < / D i s p l a y N a m e > < V i s i b l e > F a l s e < / V i s i b l e > < / i t e m > < i t e m > < M e a s u r e N a m e > P a s i v o   C o r r i e n t e < / M e a s u r e N a m e > < D i s p l a y N a m e > P a s i v o   C o r r i e n t e < / D i s p l a y N a m e > < V i s i b l e > F a l s e < / V i s i b l e > < / i t e m > < i t e m > < M e a s u r e N a m e > P a s i v o   n o   C o r r i e n t e < / M e a s u r e N a m e > < D i s p l a y N a m e > P a s i v o   n o   C o r r i e n t e < / D i s p l a y N a m e > < V i s i b l e > F a l s e < / V i s i b l e > < / i t e m > < i t e m > < M e a s u r e N a m e > L i q u i d e z   I n m e d i a t a < / M e a s u r e N a m e > < D i s p l a y N a m e > L i q u i d e z   I n m e d i a t a < / D i s p l a y N a m e > < V i s i b l e > F a l s e < / V i s i b l e > < / i t e m > < i t e m > < M e a s u r e N a m e > R a z � n   C o r r i e n t e < / M e a s u r e N a m e > < D i s p l a y N a m e > R a z � n   C o r r i e n t e < / D i s p l a y N a m e > < V i s i b l e > F a l s e < / V i s i b l e > < / i t e m > < / C a l c u l a t e d F i e l d s > < S A H o s t H a s h > 0 < / S A H o s t H a s h > < G e m i n i F i e l d L i s t V i s i b l e > T r u e < / G e m i n i F i e l d L i s t V i s i b l e > < / S e t t i n g s > ] ] > < / C u s t o m C o n t e n t > < / G e m i n i > 
</file>

<file path=customXml/item8.xml>��< ? x m l   v e r s i o n = " 1 . 0 "   e n c o d i n g = " U T F - 1 6 " ? > < G e m i n i   x m l n s = " h t t p : / / g e m i n i / p i v o t c u s t o m i z a t i o n / 9 d 1 f 9 4 1 f - 9 5 9 a - 4 8 3 f - a 2 b f - 1 2 f 3 6 3 0 c 5 1 9 1 " > < C u s t o m C o n t e n t > < ! [ C D A T A [ < ? x m l   v e r s i o n = " 1 . 0 "   e n c o d i n g = " u t f - 1 6 " ? > < S e t t i n g s > < C a l c u l a t e d F i e l d s > < i t e m > < M e a s u r e N a m e > A c t i v o   T o t a l < / M e a s u r e N a m e > < D i s p l a y N a m e > A c t i v o   T o t a l < / D i s p l a y N a m e > < V i s i b l e > F a l s e < / V i s i b l e > < / i t e m > < i t e m > < M e a s u r e N a m e > P a s i v o   T o t a l < / M e a s u r e N a m e > < D i s p l a y N a m e > P a s i v o   T o t a l < / D i s p l a y N a m e > < V i s i b l e > T r u e < / V i s i b l e > < / i t e m > < i t e m > < M e a s u r e N a m e > P a t r i m o n i o   T o t a l < / M e a s u r e N a m e > < D i s p l a y N a m e > P a t r i m o n i o   T o t a l < / D i s p l a y N a m e > < V i s i b l e > T r u e < / V i s i b l e > < / i t e m > < i t e m > < M e a s u r e N a m e > R a z � n   d e   D e u d a < / M e a s u r e N a m e > < D i s p l a y N a m e > R a z � n   d e   D e u d a < / D i s p l a y N a m e > < V i s i b l e > F a l s e < / V i s i b l e > < / i t e m > < i t e m > < M e a s u r e N a m e > C a j a   y   E q u i v a l e n t e < / M e a s u r e N a m e > < D i s p l a y N a m e > C a j a   y   E q u i v a l e n t e < / D i s p l a y N a m e > < V i s i b l e > F a l s e < / V i s i b l e > < / i t e m > < i t e m > < M e a s u r e N a m e > A c t i v o   C o r r i e n t e < / M e a s u r e N a m e > < D i s p l a y N a m e > A c t i v o   C o r r i e n t e < / D i s p l a y N a m e > < V i s i b l e > F a l s e < / V i s i b l e > < / i t e m > < / C a l c u l a t e d F i e l d s > < S A H o s t H a s h > 0 < / S A H o s t H a s h > < G e m i n i F i e l d L i s t V i s i b l e > T r u e < / G e m i n i F i e l d L i s t V i s i b l e > < / S e t t i n g s > ] ] > < / C u s t o m C o n t e n t > < / G e m i n i > 
</file>

<file path=customXml/item9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 E E F F _ d a t o s 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 E E F F _ d a t o s 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 C o l u m n s \ R U B R O   P P A L 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 C o l u m n s \ R u b r o 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 C o l u m n s \ C u e n t a 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 C o l u m n s \ f e c h a 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 C o l u m n s \ V a l o r 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 C o l u m n s \ f e c h a   ( a � o ) 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 C o l u m n s \ f e c h a   ( t r i m e s t r e ) 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 C o l u m n s \ f e c h a   ( � n d i c e   d e   m e s e s ) 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 C o l u m n s \ f e c h a   ( m e s ) 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 M E D I D A S 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 M E D I D A S 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 C o l u m n s \ M E D I D A S 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Props1.xml><?xml version="1.0" encoding="utf-8"?>
<ds:datastoreItem xmlns:ds="http://schemas.openxmlformats.org/officeDocument/2006/customXml" ds:itemID="{7EFC721E-F731-443A-BFCA-317C26E2AFB7}">
  <ds:schemaRefs/>
</ds:datastoreItem>
</file>

<file path=customXml/itemProps10.xml><?xml version="1.0" encoding="utf-8"?>
<ds:datastoreItem xmlns:ds="http://schemas.openxmlformats.org/officeDocument/2006/customXml" ds:itemID="{7E7E37D1-6E5C-45F1-B833-C7E087A6E229}">
  <ds:schemaRefs/>
</ds:datastoreItem>
</file>

<file path=customXml/itemProps11.xml><?xml version="1.0" encoding="utf-8"?>
<ds:datastoreItem xmlns:ds="http://schemas.openxmlformats.org/officeDocument/2006/customXml" ds:itemID="{BF03F56E-5CA2-432A-A2AB-89CF321298E3}">
  <ds:schemaRefs/>
</ds:datastoreItem>
</file>

<file path=customXml/itemProps12.xml><?xml version="1.0" encoding="utf-8"?>
<ds:datastoreItem xmlns:ds="http://schemas.openxmlformats.org/officeDocument/2006/customXml" ds:itemID="{E650EBFB-8688-458F-91C7-40D716627457}">
  <ds:schemaRefs/>
</ds:datastoreItem>
</file>

<file path=customXml/itemProps13.xml><?xml version="1.0" encoding="utf-8"?>
<ds:datastoreItem xmlns:ds="http://schemas.openxmlformats.org/officeDocument/2006/customXml" ds:itemID="{F7027ACD-6FCC-414A-9A3D-58D85B27B430}">
  <ds:schemaRefs/>
</ds:datastoreItem>
</file>

<file path=customXml/itemProps14.xml><?xml version="1.0" encoding="utf-8"?>
<ds:datastoreItem xmlns:ds="http://schemas.openxmlformats.org/officeDocument/2006/customXml" ds:itemID="{D6999659-76F9-4D96-A18F-8E9DE4C4381E}">
  <ds:schemaRefs/>
</ds:datastoreItem>
</file>

<file path=customXml/itemProps15.xml><?xml version="1.0" encoding="utf-8"?>
<ds:datastoreItem xmlns:ds="http://schemas.openxmlformats.org/officeDocument/2006/customXml" ds:itemID="{0F33BA23-75FD-4D6A-8C5C-F7373B286932}">
  <ds:schemaRefs/>
</ds:datastoreItem>
</file>

<file path=customXml/itemProps16.xml><?xml version="1.0" encoding="utf-8"?>
<ds:datastoreItem xmlns:ds="http://schemas.openxmlformats.org/officeDocument/2006/customXml" ds:itemID="{F19CBB06-BA8C-48D0-8482-1DDF498979DB}">
  <ds:schemaRefs/>
</ds:datastoreItem>
</file>

<file path=customXml/itemProps17.xml><?xml version="1.0" encoding="utf-8"?>
<ds:datastoreItem xmlns:ds="http://schemas.openxmlformats.org/officeDocument/2006/customXml" ds:itemID="{74BBA506-0F8A-4EC4-9694-65205266B7EC}">
  <ds:schemaRefs/>
</ds:datastoreItem>
</file>

<file path=customXml/itemProps18.xml><?xml version="1.0" encoding="utf-8"?>
<ds:datastoreItem xmlns:ds="http://schemas.openxmlformats.org/officeDocument/2006/customXml" ds:itemID="{7614C69D-EBFF-4228-BC25-A3DDE7067773}">
  <ds:schemaRefs/>
</ds:datastoreItem>
</file>

<file path=customXml/itemProps19.xml><?xml version="1.0" encoding="utf-8"?>
<ds:datastoreItem xmlns:ds="http://schemas.openxmlformats.org/officeDocument/2006/customXml" ds:itemID="{69260F2A-43A8-4025-805E-D560733CF4A3}">
  <ds:schemaRefs/>
</ds:datastoreItem>
</file>

<file path=customXml/itemProps2.xml><?xml version="1.0" encoding="utf-8"?>
<ds:datastoreItem xmlns:ds="http://schemas.openxmlformats.org/officeDocument/2006/customXml" ds:itemID="{BABF74CE-091B-4995-B99E-4803393EA80B}">
  <ds:schemaRefs/>
</ds:datastoreItem>
</file>

<file path=customXml/itemProps20.xml><?xml version="1.0" encoding="utf-8"?>
<ds:datastoreItem xmlns:ds="http://schemas.openxmlformats.org/officeDocument/2006/customXml" ds:itemID="{050D76F2-3B8A-4A8D-BD50-00C692213F37}">
  <ds:schemaRefs/>
</ds:datastoreItem>
</file>

<file path=customXml/itemProps21.xml><?xml version="1.0" encoding="utf-8"?>
<ds:datastoreItem xmlns:ds="http://schemas.openxmlformats.org/officeDocument/2006/customXml" ds:itemID="{4B675A8A-0F8F-4194-84F5-C0B9FF359E8F}">
  <ds:schemaRefs/>
</ds:datastoreItem>
</file>

<file path=customXml/itemProps22.xml><?xml version="1.0" encoding="utf-8"?>
<ds:datastoreItem xmlns:ds="http://schemas.openxmlformats.org/officeDocument/2006/customXml" ds:itemID="{A3684527-33E5-48AA-B87F-32886FFBFA9A}">
  <ds:schemaRefs/>
</ds:datastoreItem>
</file>

<file path=customXml/itemProps23.xml><?xml version="1.0" encoding="utf-8"?>
<ds:datastoreItem xmlns:ds="http://schemas.openxmlformats.org/officeDocument/2006/customXml" ds:itemID="{2D21D601-2B74-4EC9-8074-63C3A985F87D}">
  <ds:schemaRefs/>
</ds:datastoreItem>
</file>

<file path=customXml/itemProps24.xml><?xml version="1.0" encoding="utf-8"?>
<ds:datastoreItem xmlns:ds="http://schemas.openxmlformats.org/officeDocument/2006/customXml" ds:itemID="{77EEA136-768B-4879-84CA-1210B57F914C}">
  <ds:schemaRefs/>
</ds:datastoreItem>
</file>

<file path=customXml/itemProps25.xml><?xml version="1.0" encoding="utf-8"?>
<ds:datastoreItem xmlns:ds="http://schemas.openxmlformats.org/officeDocument/2006/customXml" ds:itemID="{498A9F0E-F889-4B19-80DA-A791C2D949E7}">
  <ds:schemaRefs/>
</ds:datastoreItem>
</file>

<file path=customXml/itemProps26.xml><?xml version="1.0" encoding="utf-8"?>
<ds:datastoreItem xmlns:ds="http://schemas.openxmlformats.org/officeDocument/2006/customXml" ds:itemID="{AF41C649-9C6B-45FB-9EF7-257247F4D4E6}">
  <ds:schemaRefs/>
</ds:datastoreItem>
</file>

<file path=customXml/itemProps27.xml><?xml version="1.0" encoding="utf-8"?>
<ds:datastoreItem xmlns:ds="http://schemas.openxmlformats.org/officeDocument/2006/customXml" ds:itemID="{8E4A380D-62F2-4328-A4A5-1C51A958C90D}">
  <ds:schemaRefs/>
</ds:datastoreItem>
</file>

<file path=customXml/itemProps28.xml><?xml version="1.0" encoding="utf-8"?>
<ds:datastoreItem xmlns:ds="http://schemas.openxmlformats.org/officeDocument/2006/customXml" ds:itemID="{C52A33B5-832E-4B5E-8AE2-07BEB34D4B2F}">
  <ds:schemaRefs/>
</ds:datastoreItem>
</file>

<file path=customXml/itemProps29.xml><?xml version="1.0" encoding="utf-8"?>
<ds:datastoreItem xmlns:ds="http://schemas.openxmlformats.org/officeDocument/2006/customXml" ds:itemID="{97DEED0E-D19B-48E7-8EA2-411A1BA5B337}">
  <ds:schemaRefs/>
</ds:datastoreItem>
</file>

<file path=customXml/itemProps3.xml><?xml version="1.0" encoding="utf-8"?>
<ds:datastoreItem xmlns:ds="http://schemas.openxmlformats.org/officeDocument/2006/customXml" ds:itemID="{F3DEEAC1-0A76-43AC-A690-1D10A10E44D0}">
  <ds:schemaRefs/>
</ds:datastoreItem>
</file>

<file path=customXml/itemProps30.xml><?xml version="1.0" encoding="utf-8"?>
<ds:datastoreItem xmlns:ds="http://schemas.openxmlformats.org/officeDocument/2006/customXml" ds:itemID="{0849FCB2-1553-4E36-A10D-36C7123E2F80}">
  <ds:schemaRefs/>
</ds:datastoreItem>
</file>

<file path=customXml/itemProps31.xml><?xml version="1.0" encoding="utf-8"?>
<ds:datastoreItem xmlns:ds="http://schemas.openxmlformats.org/officeDocument/2006/customXml" ds:itemID="{4CD21143-FBD4-4F76-BCE5-9932BC14283B}">
  <ds:schemaRefs/>
</ds:datastoreItem>
</file>

<file path=customXml/itemProps32.xml><?xml version="1.0" encoding="utf-8"?>
<ds:datastoreItem xmlns:ds="http://schemas.openxmlformats.org/officeDocument/2006/customXml" ds:itemID="{B4F30388-EE8F-4F69-8DF0-918B807B68CC}">
  <ds:schemaRefs/>
</ds:datastoreItem>
</file>

<file path=customXml/itemProps33.xml><?xml version="1.0" encoding="utf-8"?>
<ds:datastoreItem xmlns:ds="http://schemas.openxmlformats.org/officeDocument/2006/customXml" ds:itemID="{E7E4CD7F-30D9-49F1-B333-39BBC923AE8F}">
  <ds:schemaRefs/>
</ds:datastoreItem>
</file>

<file path=customXml/itemProps34.xml><?xml version="1.0" encoding="utf-8"?>
<ds:datastoreItem xmlns:ds="http://schemas.openxmlformats.org/officeDocument/2006/customXml" ds:itemID="{80A04E29-1758-43AB-B145-D74460A0B46E}">
  <ds:schemaRefs/>
</ds:datastoreItem>
</file>

<file path=customXml/itemProps35.xml><?xml version="1.0" encoding="utf-8"?>
<ds:datastoreItem xmlns:ds="http://schemas.openxmlformats.org/officeDocument/2006/customXml" ds:itemID="{00F69493-D7B4-44ED-8E22-80848E070DE1}">
  <ds:schemaRefs/>
</ds:datastoreItem>
</file>

<file path=customXml/itemProps36.xml><?xml version="1.0" encoding="utf-8"?>
<ds:datastoreItem xmlns:ds="http://schemas.openxmlformats.org/officeDocument/2006/customXml" ds:itemID="{6152BF32-B63C-4C5F-8F01-FDEE0881B009}">
  <ds:schemaRefs/>
</ds:datastoreItem>
</file>

<file path=customXml/itemProps4.xml><?xml version="1.0" encoding="utf-8"?>
<ds:datastoreItem xmlns:ds="http://schemas.openxmlformats.org/officeDocument/2006/customXml" ds:itemID="{7A72BFE1-1F96-44A7-90B0-072DE7BBCE1F}">
  <ds:schemaRefs>
    <ds:schemaRef ds:uri="http://schemas.microsoft.com/DataMashup"/>
  </ds:schemaRefs>
</ds:datastoreItem>
</file>

<file path=customXml/itemProps5.xml><?xml version="1.0" encoding="utf-8"?>
<ds:datastoreItem xmlns:ds="http://schemas.openxmlformats.org/officeDocument/2006/customXml" ds:itemID="{2DF4FC91-52AE-42F7-A5E2-5CB4DC48D044}">
  <ds:schemaRefs/>
</ds:datastoreItem>
</file>

<file path=customXml/itemProps6.xml><?xml version="1.0" encoding="utf-8"?>
<ds:datastoreItem xmlns:ds="http://schemas.openxmlformats.org/officeDocument/2006/customXml" ds:itemID="{5A8B82FC-8315-4068-B658-37D2D6021672}">
  <ds:schemaRefs/>
</ds:datastoreItem>
</file>

<file path=customXml/itemProps7.xml><?xml version="1.0" encoding="utf-8"?>
<ds:datastoreItem xmlns:ds="http://schemas.openxmlformats.org/officeDocument/2006/customXml" ds:itemID="{FE7BD3F3-ABDA-466F-8B44-2EDA1368AAA7}">
  <ds:schemaRefs/>
</ds:datastoreItem>
</file>

<file path=customXml/itemProps8.xml><?xml version="1.0" encoding="utf-8"?>
<ds:datastoreItem xmlns:ds="http://schemas.openxmlformats.org/officeDocument/2006/customXml" ds:itemID="{ABE14ECB-C951-4449-87AC-91EE99664C5A}">
  <ds:schemaRefs/>
</ds:datastoreItem>
</file>

<file path=customXml/itemProps9.xml><?xml version="1.0" encoding="utf-8"?>
<ds:datastoreItem xmlns:ds="http://schemas.openxmlformats.org/officeDocument/2006/customXml" ds:itemID="{314B1D53-B478-47E9-A965-B8212850E629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7</vt:i4>
      </vt:variant>
    </vt:vector>
  </HeadingPairs>
  <TitlesOfParts>
    <vt:vector size="7" baseType="lpstr">
      <vt:lpstr>EEFF_datos BD</vt:lpstr>
      <vt:lpstr>EEFF_datos (2)</vt:lpstr>
      <vt:lpstr>Ratios_definiciones</vt:lpstr>
      <vt:lpstr>MEDIDAS</vt:lpstr>
      <vt:lpstr>TD</vt:lpstr>
      <vt:lpstr>DASH IND FINANCIEROS</vt:lpstr>
      <vt:lpstr>DASH RATIOS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Guillermo Perdomo</dc:creator>
  <cp:keywords/>
  <dc:description/>
  <cp:lastModifiedBy>Nelly Gonzalez</cp:lastModifiedBy>
  <cp:revision/>
  <dcterms:created xsi:type="dcterms:W3CDTF">2025-08-02T19:59:01Z</dcterms:created>
  <dcterms:modified xsi:type="dcterms:W3CDTF">2025-10-22T01:53:45Z</dcterms:modified>
  <cp:category/>
  <cp:contentStatus/>
</cp:coreProperties>
</file>